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385" windowWidth="13395" windowHeight="1950" activeTab="0"/>
  </bookViews>
  <sheets>
    <sheet name="общий по РМ" sheetId="1" r:id="rId1"/>
    <sheet name="Лист3" sheetId="2" r:id="rId2"/>
  </sheets>
  <definedNames>
    <definedName name="_xlnm._FilterDatabase" localSheetId="0" hidden="1">'общий по РМ'!$A$6:$T$155</definedName>
    <definedName name="_xlnm.Print_Titles" localSheetId="0">'общий по РМ'!$3:$5</definedName>
  </definedNames>
  <calcPr fullCalcOnLoad="1"/>
</workbook>
</file>

<file path=xl/sharedStrings.xml><?xml version="1.0" encoding="utf-8"?>
<sst xmlns="http://schemas.openxmlformats.org/spreadsheetml/2006/main" count="973" uniqueCount="404">
  <si>
    <t>Площадь квартиры, кв.м.</t>
  </si>
  <si>
    <t>в том числе:</t>
  </si>
  <si>
    <t>1-комн.</t>
  </si>
  <si>
    <t>2-комн.</t>
  </si>
  <si>
    <t>3-комн.</t>
  </si>
  <si>
    <t>4-комн.</t>
  </si>
  <si>
    <t>Кол-во  квартир для реализации</t>
  </si>
  <si>
    <t xml:space="preserve">Всего: </t>
  </si>
  <si>
    <t>Кочкуровский</t>
  </si>
  <si>
    <t>Рузаевский</t>
  </si>
  <si>
    <t>г.о.Саранск</t>
  </si>
  <si>
    <t>введен</t>
  </si>
  <si>
    <t>ООО "Саранскстройинвест"</t>
  </si>
  <si>
    <t>ООО ПФ "Жилкоммунстрой"</t>
  </si>
  <si>
    <t>Адрес, телефон застройщика</t>
  </si>
  <si>
    <t>430000, г. Саранск, ул. Коммунистическая, д. 89, тел. 24-29-83</t>
  </si>
  <si>
    <t>430005, г. Саранск, ул. Советская, д. 52-1, тел. 47-94-77</t>
  </si>
  <si>
    <t>ООО "СДС-Управление строительства"</t>
  </si>
  <si>
    <t xml:space="preserve">г. Саранск, ул. Мокшанская д. 16, тел. 24-41-51 </t>
  </si>
  <si>
    <t>г. Саранск, ул. Энергетическая, 49, тел. 29-36-94</t>
  </si>
  <si>
    <t xml:space="preserve">Планируемый срок ввода в эксплуатацию жилого дома                  </t>
  </si>
  <si>
    <t>Застройщик</t>
  </si>
  <si>
    <t>г. Рузаевка, ул. Ленина, тел. 8-834-51-6-49-03</t>
  </si>
  <si>
    <t>1 - в г.Рузаевка</t>
  </si>
  <si>
    <t xml:space="preserve">Примечание </t>
  </si>
  <si>
    <t>ООО "Минпол-Строй"</t>
  </si>
  <si>
    <t>46-47</t>
  </si>
  <si>
    <t>73-77</t>
  </si>
  <si>
    <t>93-103</t>
  </si>
  <si>
    <t>г. Саранск, ул. Мокшанская, 16 тел. 24-41-51</t>
  </si>
  <si>
    <t>ООО "СМУ-33"</t>
  </si>
  <si>
    <t>430003,г. Саранск, ул. Большевистская, 111б, тел. 24-52-76</t>
  </si>
  <si>
    <t>42-45</t>
  </si>
  <si>
    <t>Наименование жилого дома (с указанием адреса)</t>
  </si>
  <si>
    <t xml:space="preserve">Жилой дом  по ул. Севастопольская </t>
  </si>
  <si>
    <t xml:space="preserve">Наименование муниципального района / городского округа </t>
  </si>
  <si>
    <t>Цена реализации 
1 кв.м., руб.</t>
  </si>
  <si>
    <t>Жилой дом по ул. Школьная,3а (строительный адрес ул. Ленинская)</t>
  </si>
  <si>
    <t>ЗАО РФСК "Домострой"</t>
  </si>
  <si>
    <t>430006, г. Саранск, ул. Энергетическая, 37, тел. 24-66-25</t>
  </si>
  <si>
    <t>55-62</t>
  </si>
  <si>
    <t>Жилой дом по ул. Мордовская, 35, 2- очередь, корп. 192</t>
  </si>
  <si>
    <t>Жилой дом по ул. Дружбы Народов, 2 этап</t>
  </si>
  <si>
    <t>Жилой дом в г. Рузаевка, ул. Юрасова, 23</t>
  </si>
  <si>
    <t>Жилой дом по ул. Маринина, 85</t>
  </si>
  <si>
    <t>жилой дом в с. Красное Сельцо</t>
  </si>
  <si>
    <t>58-63</t>
  </si>
  <si>
    <t>77-80</t>
  </si>
  <si>
    <t>430030, Республика Мордовия, г. Саранск, ул. Титова, 1а, 33-38-62</t>
  </si>
  <si>
    <t>430000, г. Саранск, ул. Красноармейская, 48, тел. 33-95-01, 
33-99-09</t>
  </si>
  <si>
    <t>Готовое жилье</t>
  </si>
  <si>
    <t>35-39</t>
  </si>
  <si>
    <t>53-70</t>
  </si>
  <si>
    <t>34-37</t>
  </si>
  <si>
    <t>ООО "Магма-Строй"</t>
  </si>
  <si>
    <t>г. Саранск, пр. 70 лет Октября, 63а, 
тел. 56-30-30</t>
  </si>
  <si>
    <t>долевое строительство</t>
  </si>
  <si>
    <t>ПАО «Саранский ДСК»</t>
  </si>
  <si>
    <t>для социальной категории граждан, коммерческое жилье</t>
  </si>
  <si>
    <t>АО «Мордовская ипотечная корпорация»</t>
  </si>
  <si>
    <t>для участников программы "Жилье для российской семьи"</t>
  </si>
  <si>
    <t>ПАО СП «Мордовстрой»</t>
  </si>
  <si>
    <t>Жилой дом в г. Рузаевка по ул. Паровозная</t>
  </si>
  <si>
    <t>ООО "Сурастрой"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</si>
  <si>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Жилой дом со встроенными помещениями (площадка №4-3 по генплану)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</si>
  <si>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Жилой дом со встроенными помещениями (площадка №4-4 по генплану)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</si>
  <si>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Жилой дом со встроенными помещениями (площадка №4-5 по генплану)</t>
  </si>
  <si>
    <t>38000-41000</t>
  </si>
  <si>
    <t>38-40</t>
  </si>
  <si>
    <t>51-62</t>
  </si>
  <si>
    <t>74-100</t>
  </si>
  <si>
    <t>ООО "Термодом"</t>
  </si>
  <si>
    <t>Комплексная застройка многоэтажными жилыми домами на участке между
ул. Волгоградская и автомобильной дорогой на с. Кочкурово (в районе р. Тавла) 
г. Саранска. Второй микрорайон. 16-этажный
площадка № 1 (1 очередь строительства)</t>
  </si>
  <si>
    <t>Комплексная застройка многоэтажными жилыми домами на участке между
ул. Волгоградская и автомобильной дорогой на с. Кочкурово (в районе р. Тавла) 
г. Саранска. Второй микрорайон. 16-этажный
площадка № 1 (2 очередь строительства)</t>
  </si>
  <si>
    <t>Комплексная застройка многоэтажными жилыми домами на участке между
ул. Волгоградская и автомобильной дорогой на с. Кочкурово (в районе р. Тавла) 
г. Саранска. Второй микрорайон. 16-этажный
площадка № 2 (1 очередь строительства)</t>
  </si>
  <si>
    <t>Комплексная застройка многоэтажными жилыми домами на участке между
ул. Волгоградская и автомобильной дорогой на с. Кочкурово (в районе р. Тавла) 
г. Саранска. Второй микрорайон. 16-этажный
площадка № 3 (2 очередь строительства)</t>
  </si>
  <si>
    <t xml:space="preserve">22-кв. жилой дом пл. 
№ 4 (1 -квартал) в р.п. Луховка (микрорайон "Восточный") Школьная, 38/2 </t>
  </si>
  <si>
    <t>22-кв. жилой дом пл. 
№ 4(2 -квартал) в р.п. Луховка (микрорайон "Восточный") Школьная, 52</t>
  </si>
  <si>
    <t>продажа не открыта</t>
  </si>
  <si>
    <t>Жилье планируемое к вводу в эксплуатацию в 2018 г.</t>
  </si>
  <si>
    <t>ООО СК "Тавла"</t>
  </si>
  <si>
    <t>г. Саранск, ул. Пролетарская, д. 83б, каб. 203, тел. 22-31-88</t>
  </si>
  <si>
    <t>Строительство гостинично-жилого комплекса "Тавла" г. Саранск, в т.ч. 380 номеров категории "три звезды" и 470 номеров категории "четыре звезды". Жилой дом №2. Корпус Б</t>
  </si>
  <si>
    <t>г. Пенза, тел. +7 (8412) 37-25-82,
офис продаж в г.о. Саранск по ул. Коммунистическая, 17, тел. 99 -99-00</t>
  </si>
  <si>
    <t>Многоквартирный жилой дом по ул. Щорса в г. Саранске</t>
  </si>
  <si>
    <t>39-52</t>
  </si>
  <si>
    <t>Итого по районам за 2018 год:</t>
  </si>
  <si>
    <t>Жилой дом по ул. Солнечная, микрорайон 6"б", пл. 1</t>
  </si>
  <si>
    <t>24-41</t>
  </si>
  <si>
    <t>60-68</t>
  </si>
  <si>
    <t>1-комн. - 37500, 
2-комн.- 36600</t>
  </si>
  <si>
    <t>студии</t>
  </si>
  <si>
    <t xml:space="preserve">Жилой дом по ул. Т.Бибиной 
(площадка №29 по генплану) </t>
  </si>
  <si>
    <t>22-кв. жилой дом пл. 
№ 6(2 -квартал) в р.п. Луховка (микрорайон "Восточный") Школьная 50</t>
  </si>
  <si>
    <t>22-кв. жилой дом пл. 
№ 7(2 -квартал) в р.п. Луховка (микрорайон "Восточный") Школьная 42</t>
  </si>
  <si>
    <t>22-кв. жилой дом пл. 
№ 8(2 -квартал) в р.п. Луховка (микрорайон "Восточный") Школьная 48</t>
  </si>
  <si>
    <t>22-кв. жилой дом пл. 
№ 9 (2 -квартал) в р.п. Луховка (микрорайон "Восточный") школьная 44</t>
  </si>
  <si>
    <t>30-кв. жилой дом пл. 
№ 3 (3 -квартал) в р.п. Луховка (микрорайон "Восточный") Школьная 54</t>
  </si>
  <si>
    <t>30-кв. жилой дом пл. 
№ 4 (3 -квартал) в р.п. Луховка (микрорайон "Восточный") Школьная 58</t>
  </si>
  <si>
    <t>г. Саранск, пр. Ленина, 19, тел. 30-58-49</t>
  </si>
  <si>
    <t>ООО "Формат А" (ООО "Ост")</t>
  </si>
  <si>
    <t>33-39</t>
  </si>
  <si>
    <t>ООО "СолараИнвест"</t>
  </si>
  <si>
    <t>Жилой дом со встроенными помещениями по ул. Советская, д. 66 (3 этап  строительства)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</si>
  <si>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7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</si>
  <si>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8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</si>
  <si>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9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</si>
  <si>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13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</si>
  <si>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15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</si>
  <si>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14</t>
  </si>
  <si>
    <t xml:space="preserve">Жилой дом по пр. Ленина, 19 </t>
  </si>
  <si>
    <t xml:space="preserve">Жилой дом по ул. Фурманова (площадка № 6 по генплану) </t>
  </si>
  <si>
    <t>34,5-44,5</t>
  </si>
  <si>
    <t>430000, г. Саранск, ул. Коммунистическая, д. 89, тел. 24-29-84</t>
  </si>
  <si>
    <t xml:space="preserve">ООО "Термодом"
офис продаж в г.о. Саранск по ул. Коммунистическая, 17, тел. 99 -99-00;
ООО СК "Тавла" г.о. Саранск, ул. Пролетарская, д. 83б, каб. 203, тел. 22-31-88
</t>
  </si>
  <si>
    <t>40000-44000</t>
  </si>
  <si>
    <t>Жилой дом в г. Рузаевка по ул. Солнечная, д. 1в пл. № 2</t>
  </si>
  <si>
    <t>Жилой дом по ул. Мордовская, 35, 6- очередь, корп. 194</t>
  </si>
  <si>
    <t>Чамзинский</t>
  </si>
  <si>
    <t>Дома многоэтажной жилой застройки пл. 1 - пл. 6 (площадка 6) по адресу: ул. Миронова, р.п. Ялга</t>
  </si>
  <si>
    <t>30-кв. жилой дом пл. 
№ 2 (3 -квартал) в р.п. Луховка (микрорайон "Восточный") Школьная 56</t>
  </si>
  <si>
    <t>22-кв. жилой дом пл. 
№ 10 (2 -квартал) в р.п. Луховка (микрорайон "Восточный") Школьная 46</t>
  </si>
  <si>
    <t>Жилой дом по ул. Солнечная, микрорайон 6"б", пл. 2</t>
  </si>
  <si>
    <t>Жилой дом по ул. Солнечная, микрорайон 6"б", пл. 3</t>
  </si>
  <si>
    <t>Жилой дом во 2 микр.п. Комсомольский</t>
  </si>
  <si>
    <t>52-57</t>
  </si>
  <si>
    <t>декабрь 2018 г.</t>
  </si>
  <si>
    <t>Жилой дом по ул. Большевисткая (1 этап строительства)</t>
  </si>
  <si>
    <t>Дома многоэтажной жилой застройки пл. 1 - пл. 6 (площадка 3) по адресу: ул. Миронова, р.п. Ялга</t>
  </si>
  <si>
    <t>Дома многоэтажной жилой застройки пл. 1 - пл. 6 (площадка 4) по адресу: ул. Миронова, р.п. Ялга</t>
  </si>
  <si>
    <t>Дома многоэтажной жилой застройки пл. 1 - пл. 6 (площадка 5) по адресу: ул. Миронова, р.п. Ялга</t>
  </si>
  <si>
    <t>декабрь 2019 г.</t>
  </si>
  <si>
    <t>март 2019 г.</t>
  </si>
  <si>
    <t>июль 2019 г.</t>
  </si>
  <si>
    <t>ООО "СК "Мегаполис"</t>
  </si>
  <si>
    <t>Жилой дом г. Рузаевка, Новобазарный тупик, д. 10</t>
  </si>
  <si>
    <t>ООО "РузЦЕНТР"</t>
  </si>
  <si>
    <t>430000, г. Саранск, ул. Строительная, 12, офис № 1тел. 333223</t>
  </si>
  <si>
    <t>50-66</t>
  </si>
  <si>
    <t>70-80</t>
  </si>
  <si>
    <t>57-68</t>
  </si>
  <si>
    <t>44-48</t>
  </si>
  <si>
    <t>Лямбирский</t>
  </si>
  <si>
    <t>Жилой дом в с. Атемар по ул. Центральная, 31</t>
  </si>
  <si>
    <t>ООО "Колизей"</t>
  </si>
  <si>
    <t>Строительство моногоквартирного жилого дома со строенными нежилыми помещениями в квартале, ограниченном ул. Косарева, пр-т 70 лет Октября, ул. Рузаевская</t>
  </si>
  <si>
    <t>Жилой дом в г. Рузаевка, ул. К. Маркса, 94</t>
  </si>
  <si>
    <t>Жилье планируемое к вводу в эксплуатацию в 2019 г.</t>
  </si>
  <si>
    <t xml:space="preserve">продажа пока не открыта </t>
  </si>
  <si>
    <t>30-кв. жилой дом пл. 
№ 5 (3 -квартал) в р.п. Луховка (микрорайон "Восточный"), ул. Школьная, 64</t>
  </si>
  <si>
    <t>30-кв. жилой дом пл. 
№ 6 (3 -квартал) в р.п. Луховка (микрорайон "Восточный"), ул. Школьная, 62</t>
  </si>
  <si>
    <t>30-кв. жилой дом пл. 
№ 7 (3 -квартал) в р.п. Луховка (микрорайон "Восточный"), ул. Школьная, 60</t>
  </si>
  <si>
    <t>30-кв. жилой дом пл. 
№ 11 (3 -квартал) в р.п. Луховка (микрорайон "Восточный"), ул. Школьная, 66</t>
  </si>
  <si>
    <t>Застройка многоэтажными жилыми домами квартала, ограниченного ул. Пролетарская, Промышленный проезд, Большевистская, Васенко в г. Саранске. Площадка №2 по генплану. Третий этап строительства (площ.№4)</t>
  </si>
  <si>
    <t>июнь 2019 г.</t>
  </si>
  <si>
    <t>Застройка многоэтажными жилыми домами квартала, ограниченного ул. Пролетарская, Промышленный проезд, Большевистская, Васенко в г. Саранске. Площадка №2 по генплану. Первый этап строительства (площ.№5)</t>
  </si>
  <si>
    <t>42-48</t>
  </si>
  <si>
    <t>53-67</t>
  </si>
  <si>
    <t>2019 г.</t>
  </si>
  <si>
    <t>43-45</t>
  </si>
  <si>
    <t>59-62</t>
  </si>
  <si>
    <t>35-48</t>
  </si>
  <si>
    <t>79-87</t>
  </si>
  <si>
    <r>
      <t xml:space="preserve">Жилой дом (площадка №19В по генплану) в квартале, ограниченном  ул. Волгоградская-ул. Короленко-пр.70 лет Октября-ул. </t>
    </r>
    <r>
      <rPr>
        <b/>
        <sz val="12"/>
        <rFont val="Times New Roman"/>
        <family val="1"/>
      </rPr>
      <t>Севастопольская</t>
    </r>
    <r>
      <rPr>
        <sz val="12"/>
        <rFont val="Times New Roman"/>
        <family val="1"/>
      </rPr>
      <t xml:space="preserve"> </t>
    </r>
  </si>
  <si>
    <t>ООО "Магма-Строй" (ранее застройщиком был ФСПК "Магма-Виктор")</t>
  </si>
  <si>
    <t>50-55</t>
  </si>
  <si>
    <t>33-34</t>
  </si>
  <si>
    <t>Жилой дом № 1 со встроенным блоком обслуживания по ул. Красноармейская</t>
  </si>
  <si>
    <t>Реконструкция объекта незавершенного строительства: 1-очередь строительства "многоэтажный жилой дом по ул. Мордовской в г. Саранске"</t>
  </si>
  <si>
    <t>ИП  Ермаков В.В. (ООО ПФ "Жилкоммунстрой")</t>
  </si>
  <si>
    <t>продажа пока не открыта (декабрь)</t>
  </si>
  <si>
    <t xml:space="preserve">Жилой дом по ул. Т.Бибиной,  (площадка №28 по генплану 1 этап строительства) </t>
  </si>
  <si>
    <t xml:space="preserve">Жилой дом по ул. Т.Бибиной,  (площадка №28 по генплану 2 этап строительства) </t>
  </si>
  <si>
    <t xml:space="preserve">Жилой дом по ул. Фурманова (площадка № 9 по генплану) </t>
  </si>
  <si>
    <t>Застройка многоэтажными жилыми домами квартала, ограниченного ул. Фурманова, О.Кошевого, Щорса, Серадзская в г. Саранске. Жилой дом (пл. №4 по генплану) 1 этап строительства</t>
  </si>
  <si>
    <t>Застройка жилого квартала по ул. Победы, многоэтажными жилыми домами в г. Саранске. Жилой дом со встроенными помещениями   
(площадка №19 по генплану)</t>
  </si>
  <si>
    <t>продажа пока не открыта</t>
  </si>
  <si>
    <r>
      <t xml:space="preserve">Жилой дом (площадка №18 по генплану) в квартале, ограниченном  ул. Волгоградская-ул. Короленко-пр.70 лет Октября-ул. </t>
    </r>
    <r>
      <rPr>
        <b/>
        <sz val="12"/>
        <rFont val="Times New Roman"/>
        <family val="1"/>
      </rPr>
      <t>Севастопольская</t>
    </r>
    <r>
      <rPr>
        <sz val="12"/>
        <rFont val="Times New Roman"/>
        <family val="1"/>
      </rPr>
      <t xml:space="preserve"> </t>
    </r>
  </si>
  <si>
    <r>
      <t xml:space="preserve">Жилой дом (площадка №19А по генплану) в квартале, ограниченном  ул. Волгоградская-ул. Короленко-пр.70 лет Октября-ул. </t>
    </r>
    <r>
      <rPr>
        <b/>
        <sz val="12"/>
        <rFont val="Times New Roman"/>
        <family val="1"/>
      </rPr>
      <t>Севастопольская</t>
    </r>
    <r>
      <rPr>
        <sz val="12"/>
        <rFont val="Times New Roman"/>
        <family val="1"/>
      </rPr>
      <t xml:space="preserve"> </t>
    </r>
  </si>
  <si>
    <r>
      <t xml:space="preserve">Жилой дом (площадка №19Б по генплану) в квартале, ограниченном  ул. Волгоградская-ул. Короленко-пр.70 лет Октября-ул. </t>
    </r>
    <r>
      <rPr>
        <b/>
        <sz val="12"/>
        <rFont val="Times New Roman"/>
        <family val="1"/>
      </rPr>
      <t>Севастопольская</t>
    </r>
    <r>
      <rPr>
        <sz val="12"/>
        <rFont val="Times New Roman"/>
        <family val="1"/>
      </rPr>
      <t xml:space="preserve"> </t>
    </r>
  </si>
  <si>
    <r>
      <t xml:space="preserve">Жилой дом (площадка №19Е по генплану) в квартале, ограниченном  ул. Волгоградская-ул. Короленко-пр.70 лет Октября-ул. </t>
    </r>
    <r>
      <rPr>
        <b/>
        <sz val="12"/>
        <rFont val="Times New Roman"/>
        <family val="1"/>
      </rPr>
      <t>Севастопольская</t>
    </r>
    <r>
      <rPr>
        <sz val="12"/>
        <rFont val="Times New Roman"/>
        <family val="1"/>
      </rPr>
      <t xml:space="preserve"> </t>
    </r>
  </si>
  <si>
    <t>Жилой дом (пл. №1 по генплану) по ул. Старопосадская</t>
  </si>
  <si>
    <t>Жилой дом (пл. №2 по генплану) по ул. Старопосадская</t>
  </si>
  <si>
    <t>Жилой дом (пл. №3 по генплану) по ул. Старопосадская</t>
  </si>
  <si>
    <t>II-очередь строительства: Многоэтажный жилой дом по улице Мордовская в г. Саранск (1-ый этап строительства)</t>
  </si>
  <si>
    <t>г. Саранск, ул. Б.Хмельницкого, т. 24-90-93</t>
  </si>
  <si>
    <t>ООО "М-Девелопмент" (ООО ПФ "Жилкоммунстрой")</t>
  </si>
  <si>
    <t>32-45</t>
  </si>
  <si>
    <t>58-66</t>
  </si>
  <si>
    <t>35000 для участников программы "ЖРС", для коммерческой реализации 39000</t>
  </si>
  <si>
    <t>37-43</t>
  </si>
  <si>
    <t>64-66</t>
  </si>
  <si>
    <t>2-комн. - 32000,
3-комн. - 31 000</t>
  </si>
  <si>
    <t xml:space="preserve">Жилой дом пл. 
№ 8 (3 -квартал) в р.п. Луховка (микрорайон "Восточный"), Школьная , д. 72 </t>
  </si>
  <si>
    <t xml:space="preserve">Жилой дом пл. 
№ 9 (3 -квартал) в р.п. Луховка (микрорайон "Восточный"), Школьная ,70 </t>
  </si>
  <si>
    <t>Застройка многоэтажными жилыми домами квартала, ограниченного ул. Пролетарская, Промышленный проезд, Большевистская, Васенко в г. Саранске. Площадка №3 по генплану. Первый этап строительства (площ.№8)</t>
  </si>
  <si>
    <t>Застройка многоэтажными жилыми домами квартала, ограниченного ул. Пролетарская, Промышленный проезд, Большевистская, Васенко в г. Саранске. Площадка №2 по генплану. Второй этап строительства (площ.№1)</t>
  </si>
  <si>
    <t>81-82</t>
  </si>
  <si>
    <t>35000-43000</t>
  </si>
  <si>
    <t>Застройка многоэтажными жилыми домами квартала, ограниченного ул. Пролетарская, Промышленный проезд, Большевистская, Васенко в г. Саранске. II этап (площ.№ 12)</t>
  </si>
  <si>
    <t>ООО "Юртана"</t>
  </si>
  <si>
    <t>Жилой комплекс "Лесная сказка" пр. 60 лет Октября, 2/7</t>
  </si>
  <si>
    <t>56-62</t>
  </si>
  <si>
    <t>39-40</t>
  </si>
  <si>
    <t>43000-44000</t>
  </si>
  <si>
    <t>Жилой комплекс "Лесная сказка" пр. 60 лет Октября, 2/6</t>
  </si>
  <si>
    <t>60000-70000</t>
  </si>
  <si>
    <t>Жилой дом со встроенно-пристроенными помещениями общественного назначения по ул. Щорса, 29 в г. Саранске</t>
  </si>
  <si>
    <t>ООО "ПСК"</t>
  </si>
  <si>
    <t>Жилой дом с помещениями общественного назначения (№2 по генплану) в квартале, ограниченном улицами, Ст. Разина-Б.Хмельницкого-Ботевградская</t>
  </si>
  <si>
    <t>1-комн. - 37000-38000,
2-комн. - 35000-36000,
3-комн. - 33000-34000</t>
  </si>
  <si>
    <r>
      <t>Жилой дом (пл. №1 по генплану) в квартале, ограниченном улицами Волгоградская, Короленко, пр. 70 лет Октября и</t>
    </r>
    <r>
      <rPr>
        <b/>
        <sz val="12"/>
        <rFont val="Times New Roman"/>
        <family val="1"/>
      </rPr>
      <t xml:space="preserve"> р. Инсар </t>
    </r>
    <r>
      <rPr>
        <sz val="12"/>
        <rFont val="Times New Roman"/>
        <family val="1"/>
      </rPr>
      <t>в г. Саранске</t>
    </r>
  </si>
  <si>
    <r>
      <t xml:space="preserve">Жилой дом (пл. №2 по генплану) в квартале, ограниченном улицами Волгоградская, Короленко, пр. 70 лет Октября и р. </t>
    </r>
    <r>
      <rPr>
        <b/>
        <sz val="12"/>
        <rFont val="Times New Roman"/>
        <family val="1"/>
      </rPr>
      <t>Инсар</t>
    </r>
    <r>
      <rPr>
        <sz val="12"/>
        <rFont val="Times New Roman"/>
        <family val="1"/>
      </rPr>
      <t xml:space="preserve"> в г. Саранске</t>
    </r>
  </si>
  <si>
    <r>
      <t xml:space="preserve">Жилой дом (пл. №3 по генплану) в квартале, ограниченном улицами Волгоградская, Короленко, пр. 70 лет Октября и р. </t>
    </r>
    <r>
      <rPr>
        <b/>
        <sz val="12"/>
        <rFont val="Times New Roman"/>
        <family val="1"/>
      </rPr>
      <t>Инсар</t>
    </r>
    <r>
      <rPr>
        <sz val="12"/>
        <rFont val="Times New Roman"/>
        <family val="1"/>
      </rPr>
      <t xml:space="preserve"> в г. Саранске</t>
    </r>
  </si>
  <si>
    <t>Жилой дом № 1  в квартале ограниченном ул. Садовая, Грузинская, Саранская, Кирова, 19 б</t>
  </si>
  <si>
    <t>1,5-й этажи - 42000,
2-4 этажи 43000</t>
  </si>
  <si>
    <t>44-54</t>
  </si>
  <si>
    <t>1 квартал 2019 г.</t>
  </si>
  <si>
    <t>октябрь 2019 г.</t>
  </si>
  <si>
    <t xml:space="preserve">продажа пока не открыта, </t>
  </si>
  <si>
    <t xml:space="preserve">продажа не открыта, </t>
  </si>
  <si>
    <t>Застройка многоэтажными жилыми домами квартала, ограниченного ул. Пролетарская, Промышленный проезд, Большевистская, Васенко в г. Саранске. II этап (площ.№ 11)</t>
  </si>
  <si>
    <t>Жилой комплекс "Лесная сказка" пр. 60 лет Октября, 2/8</t>
  </si>
  <si>
    <t>продажа пока не открыта,</t>
  </si>
  <si>
    <t>1-комн. - 40200, 
2-комн.- 39200
3-комн.- 38700</t>
  </si>
  <si>
    <t xml:space="preserve">Жилой дом по ул. Т.Бибиной, д. 1/7 (площадка №23 по генплану) </t>
  </si>
  <si>
    <r>
      <t xml:space="preserve">Жилой дом № 2  в квартале ограниченном ул. Садовая, Грузинская, Саранская, </t>
    </r>
    <r>
      <rPr>
        <b/>
        <sz val="12"/>
        <rFont val="Times New Roman"/>
        <family val="1"/>
      </rPr>
      <t xml:space="preserve">Кирова, д. </t>
    </r>
    <r>
      <rPr>
        <sz val="12"/>
        <rFont val="Times New Roman"/>
        <family val="1"/>
      </rPr>
      <t>19</t>
    </r>
  </si>
  <si>
    <t>36-46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</si>
  <si>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пл. № 4, ул. Сураева-Королева 5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</si>
  <si>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пл. 5, ул. Сураева-Королева 3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</si>
  <si>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микрорайона. 
Жилой дом пл. 6, ул. Сураева-Королева 1</t>
  </si>
  <si>
    <t xml:space="preserve">22-кв. жилой дом пл. 
№ 2 (1 -квартал) в р.п. Луховка (микрорайон "Восточный") Школьная, 36/2 </t>
  </si>
  <si>
    <t>40-44</t>
  </si>
  <si>
    <t>1-комн. - 31000-35000,
2-комн. - 32 000-35000</t>
  </si>
  <si>
    <t>52-58</t>
  </si>
  <si>
    <t>1 и 2-комн. - 33000-35000,
3-комн. - 31 000</t>
  </si>
  <si>
    <t xml:space="preserve">Жилой дом пл. 
№ 10 (3 -квартал) в р.п. Луховка (микрорайон "Восточный"),Школьная д. 68 </t>
  </si>
  <si>
    <t>40-41</t>
  </si>
  <si>
    <t>75-76</t>
  </si>
  <si>
    <t>Застройка многоэтажными жилыми домами квартала, ограниченного ул. Пролетарская, Промышленный проезд, Большевистская, Васенко в г. Саранске. Площадка №2 по генплану. Четвертый этап строительства (площ.№2)</t>
  </si>
  <si>
    <t>42-46</t>
  </si>
  <si>
    <t>1-комн. - 45000-46000;
2-комн. -44000-45000;
3-комн.41000-42000</t>
  </si>
  <si>
    <t>1-комн. - 45000-46000;
2-комн. -44000-45000;
3-комн.42000-43000</t>
  </si>
  <si>
    <t xml:space="preserve">1-комн. - 45000-46000;
2-комн. -44000-45000;
</t>
  </si>
  <si>
    <t>Застройка многоэтажными жилыми домами квартала, ограниченного ул. Пролетарская, Промышленный проезд, Большевистская, Васенко в г. Саранске. Площадка №1 по генплану. Первый этап строительства (площ.№6)</t>
  </si>
  <si>
    <t>63-66</t>
  </si>
  <si>
    <t>54-69</t>
  </si>
  <si>
    <t>1-комн. - 37000-43000;
2-комн. -36000-41000;
3-комн.35000-38000</t>
  </si>
  <si>
    <t>54-70</t>
  </si>
  <si>
    <t>35-45</t>
  </si>
  <si>
    <t>76-82</t>
  </si>
  <si>
    <t>ООО "Городская строительная компания "</t>
  </si>
  <si>
    <t xml:space="preserve">18-ти этажный жилой дом со встроенными помещениями в 5 МР "Тавла"  </t>
  </si>
  <si>
    <t>ООО "СМУ-27"</t>
  </si>
  <si>
    <t>Комплексная застройка жилыми домами в квартале, ограниченном ул. О.Кошевого, ул. Котовского, у. М.Расковой, ул. Фурманова.дом №3</t>
  </si>
  <si>
    <r>
      <t xml:space="preserve">Строительство гостинично-жилого комплекса "Тавла" г. Саранск, в т.ч. 380 номеров категории "три звезды" и 470 номеров категории "четыре звезды". Гостиница 4*. Корпус №1, </t>
    </r>
    <r>
      <rPr>
        <b/>
        <sz val="12"/>
        <rFont val="Times New Roman"/>
        <family val="1"/>
      </rPr>
      <t>пр. Российской армии, д. 3/1</t>
    </r>
  </si>
  <si>
    <r>
      <t>Строительство гостинично-жилого комплекса "Тавла" г. Саранск, в т.ч. 380 номеров категории "три звезды" и 470 номеров категории "четыре звезды". Гостиница 4*. Корпус №2,</t>
    </r>
    <r>
      <rPr>
        <b/>
        <sz val="12"/>
        <rFont val="Times New Roman"/>
        <family val="1"/>
      </rPr>
      <t xml:space="preserve"> пр. Российской армии, д. 2/1</t>
    </r>
  </si>
  <si>
    <r>
      <t xml:space="preserve">Строительство гостинично-жилого комплекса "Тавла" г. Саранск,  категории "три звезды" и "четыре звезды". Гостиница 3*. Корпус №1, </t>
    </r>
    <r>
      <rPr>
        <b/>
        <sz val="12"/>
        <rFont val="Times New Roman"/>
        <family val="1"/>
      </rPr>
      <t>пр. Российской армии, д. 3</t>
    </r>
  </si>
  <si>
    <r>
      <t xml:space="preserve">Строительство гостинично-жилого комплекса "Тавла" г. Саранск,  категории "три звезды" и "четыре звезды". Гостиница 3*. Корпус №2, </t>
    </r>
    <r>
      <rPr>
        <b/>
        <sz val="12"/>
        <rFont val="Times New Roman"/>
        <family val="1"/>
      </rPr>
      <t>пр. Российской армии, д. 2</t>
    </r>
  </si>
  <si>
    <t>г. Саранск, ул. Пролетарская, д. 83б, каб. 203, тел. 22-31-90</t>
  </si>
  <si>
    <t>г. Саранск, ул. Пролетарская, д. 83б, каб. 203, тел. 22-31-91</t>
  </si>
  <si>
    <t>Жилой дом по ул. Большевисткая (2 этап строительства)</t>
  </si>
  <si>
    <t>44,2-52,6</t>
  </si>
  <si>
    <t>64,8-65,6</t>
  </si>
  <si>
    <t>24-02-01</t>
  </si>
  <si>
    <t>4 квартал 2019 г.</t>
  </si>
  <si>
    <t>Жилой дом по ул. Маринина, 89</t>
  </si>
  <si>
    <t>г. Саранск, пр. 70 лет Октября, 63а, 
тел. 56-30-88342-37-36-46</t>
  </si>
  <si>
    <t>1-комн. - 39000-41000;
2-комн. - 38000-39000;
3-комн. - 37000-38000</t>
  </si>
  <si>
    <r>
      <t xml:space="preserve">Застройка многоэтажными жилыми домами квартала, ограниченного ул. Пролетарская, Промышленный проезд, Большевистская, Васенко в г. Саранске. Площадка №2 по генплану. Пятый этап строительства (площ.№5а), </t>
    </r>
    <r>
      <rPr>
        <b/>
        <sz val="12"/>
        <rFont val="Times New Roman"/>
        <family val="1"/>
      </rPr>
      <t>Васенко д. 7г</t>
    </r>
  </si>
  <si>
    <t>Застройка многоэтажными жилыми домами квартала, ограниченного ул. Пролетарская, Промышленный проезд, Большевистская, Васенко в г. Саранске. Площадка №1 по генплану. Третий этап строительства (площ.№3)</t>
  </si>
  <si>
    <t>43-83</t>
  </si>
  <si>
    <t>Жилой дом в с. Лямбирь по ул. 40 лет Победы, уч. 26а</t>
  </si>
  <si>
    <t>31-47</t>
  </si>
  <si>
    <t>60-81</t>
  </si>
  <si>
    <t>53-66</t>
  </si>
  <si>
    <t>Многоквартирный жилой дом с отдельно стоящим паркингом, расположенный по адресу г. Саранск, ул. Лесная</t>
  </si>
  <si>
    <t>3 квартал 2019 г.</t>
  </si>
  <si>
    <t>39-44</t>
  </si>
  <si>
    <t>2020 г.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</si>
  <si>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Проект застройки пятого микрорайона. Жилой дом (пл. №1 по генплану) со встроенными помещениями</t>
  </si>
  <si>
    <t xml:space="preserve">Итого по республике за 2018 год </t>
  </si>
  <si>
    <t>Жилье планируемое к вводу в эксплуатацию в 2020 г.</t>
  </si>
  <si>
    <t>Всего по Республике Мордовия в готовых и планируемых к вводу домах за 2018-2020гг.</t>
  </si>
  <si>
    <t>38-41</t>
  </si>
  <si>
    <t>35, 42</t>
  </si>
  <si>
    <t>56-68</t>
  </si>
  <si>
    <t>38-44</t>
  </si>
  <si>
    <t>май 2019 г.</t>
  </si>
  <si>
    <t>32000 без отделки</t>
  </si>
  <si>
    <t>33000 (установлена сантехника)</t>
  </si>
  <si>
    <t>29000 (черновая з отделка)</t>
  </si>
  <si>
    <t>33000 (черновая отделка)</t>
  </si>
  <si>
    <t>«Мордовтехстрой»</t>
  </si>
  <si>
    <t>34-45</t>
  </si>
  <si>
    <t>1 этаж - 32500, 
5 этаж -32000, 
2-4 этажи - 33000 (черновая отделка)</t>
  </si>
  <si>
    <t>февраль 2019г.</t>
  </si>
  <si>
    <t>60-66</t>
  </si>
  <si>
    <t>88-96</t>
  </si>
  <si>
    <t>май 2019г.</t>
  </si>
  <si>
    <t>апрель 2019г.</t>
  </si>
  <si>
    <t>50000 (черновая отделка, установлена  сантехника)</t>
  </si>
  <si>
    <t>44000 (черновая отделка, установлена сантехника)</t>
  </si>
  <si>
    <t>1-комн. и 2-комн. -40000
3 комн.-36000
черновая отделка, установлена сантехника</t>
  </si>
  <si>
    <t>44000
черновая отделка, установлена сантехника</t>
  </si>
  <si>
    <t>1 комн. - 42000,
2 комн. -43500,
3 комн. -40000
черновая отделка, установлена сантехника</t>
  </si>
  <si>
    <t>20000 (натяжные потолки, линолеум, двери, сантехника, обои)</t>
  </si>
  <si>
    <t>59, 77</t>
  </si>
  <si>
    <t>87,8
93,1</t>
  </si>
  <si>
    <t>44000-55000 (черновая отделка,  устанавливается сантехника)</t>
  </si>
  <si>
    <t>39-49</t>
  </si>
  <si>
    <t>49-78</t>
  </si>
  <si>
    <t>75-98</t>
  </si>
  <si>
    <t>43-47</t>
  </si>
  <si>
    <t>82-85</t>
  </si>
  <si>
    <t xml:space="preserve">1-комн. - 41800,
3-комн. - 39800
стяжка, штукатурка по периметру
</t>
  </si>
  <si>
    <t xml:space="preserve">1-комн. - 44000
стяжка, разводка электричества
</t>
  </si>
  <si>
    <t>32-47</t>
  </si>
  <si>
    <t xml:space="preserve">ООО "Термодом" </t>
  </si>
  <si>
    <t>60000
черновая отделка</t>
  </si>
  <si>
    <t>89-91</t>
  </si>
  <si>
    <t>42-43</t>
  </si>
  <si>
    <t>61-72</t>
  </si>
  <si>
    <t>83-86</t>
  </si>
  <si>
    <t>1-комн. 38000-38500;
2-комн. -37000-37500;
3-комн. -36000-36500</t>
  </si>
  <si>
    <t>май 2020 г.</t>
  </si>
  <si>
    <t>83-83,5</t>
  </si>
  <si>
    <t>58,9
59,5</t>
  </si>
  <si>
    <t>72,7
72,8</t>
  </si>
  <si>
    <t>72,6
72,9</t>
  </si>
  <si>
    <t>34,6-44,6</t>
  </si>
  <si>
    <t>40,6-44,7</t>
  </si>
  <si>
    <t>44-45</t>
  </si>
  <si>
    <t>57,4-59,3</t>
  </si>
  <si>
    <t>40-44,7</t>
  </si>
  <si>
    <t xml:space="preserve"> 31000-35000,
</t>
  </si>
  <si>
    <t>55,6-55,8</t>
  </si>
  <si>
    <t>52,2-57,4</t>
  </si>
  <si>
    <t xml:space="preserve">1-комн. - 48000
</t>
  </si>
  <si>
    <t>41-42</t>
  </si>
  <si>
    <t>Застройка многоэтажными жилыми домами квартала, ограниченного ул. Пролетарская, Промышленный проезд, Большевистская, Васенко в г. Саранске. Площадка №1 по генплану. Второй  этап строительства (площ.№7)</t>
  </si>
  <si>
    <t>39-48</t>
  </si>
  <si>
    <t>93-107</t>
  </si>
  <si>
    <t>1-комн. - 51000;
2-комн. -50000;
3-комн.- 49000</t>
  </si>
  <si>
    <t>Жилой дом Горького, 60</t>
  </si>
  <si>
    <t>35-36</t>
  </si>
  <si>
    <t>Итого по г.о. Саранск за 2020 год</t>
  </si>
  <si>
    <t xml:space="preserve">Всего по г.о. Саранск в готовых и планируемых к вводу домах за 2018-2020гг. </t>
  </si>
  <si>
    <t xml:space="preserve">по г.о. Саранск за 2018 год </t>
  </si>
  <si>
    <t>2019г.</t>
  </si>
  <si>
    <t>ноябрь 2018г.</t>
  </si>
  <si>
    <t>декабрь  2018 г.</t>
  </si>
  <si>
    <t>2 комн.-55000
3 комн. - 60000
черновая отделка</t>
  </si>
  <si>
    <t>1-комн.- 43000-44000,
2-комн.- 43500,
3-конм.- 38000
черновая отделка, устанавливается сантехника</t>
  </si>
  <si>
    <t>ООО "Городская строительная компания " реализация осуществляется АО "МИК"</t>
  </si>
  <si>
    <t>Жилой дом, расположенный  в квартале, ограниченном ул. О.Кошевого, ул. Котовского, у. М.Расковой, ул. Фурманова. (на месте жилых домов №8 и №14)</t>
  </si>
  <si>
    <t xml:space="preserve">продажа пока не открыта, планируемая цена реализации 49500-50500
</t>
  </si>
  <si>
    <t>45000-46000</t>
  </si>
  <si>
    <t>3-комн - 38 000
черновая отделка, установлена сантехника</t>
  </si>
  <si>
    <r>
      <t xml:space="preserve">Жилой дом (площадка №19Ж по генплану) в квартале, ограниченном  ул. Волгоградская-ул. Короленко-пр.70 лет Октября-ул. </t>
    </r>
    <r>
      <rPr>
        <b/>
        <sz val="12"/>
        <rFont val="Times New Roman"/>
        <family val="1"/>
      </rPr>
      <t>Севастопольская</t>
    </r>
    <r>
      <rPr>
        <sz val="12"/>
        <rFont val="Times New Roman"/>
        <family val="1"/>
      </rPr>
      <t xml:space="preserve"> </t>
    </r>
  </si>
  <si>
    <t>1-комн. - 43200-44000,
2-комн. - 42700-43800, 
3-комн.- 42400-43500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</si>
  <si>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Жилой дом со встроенными помещениями (площадка №4-1 по генплану)</t>
  </si>
  <si>
    <t>1-комн. - 44000</t>
  </si>
  <si>
    <t>Жилой дом на пересечении ул. Сызранская и пр. 70 лет Октября в г. Саранске (2 этап строительства)</t>
  </si>
  <si>
    <t>Восьмиквартирный дом блокированной застройки</t>
  </si>
  <si>
    <t>31500 
с з/у 2 сотки</t>
  </si>
  <si>
    <r>
      <t xml:space="preserve">Застройка многоэтажными жилыми домами квартала, ограниченного ул. Пролетарская, Промышленный проезд, Большевистская, Васенко в г. Саранске. II этап (площ.№ 13), </t>
    </r>
    <r>
      <rPr>
        <b/>
        <sz val="12"/>
        <rFont val="Times New Roman"/>
        <family val="1"/>
      </rPr>
      <t>ул. Большевисткая, д. 122</t>
    </r>
  </si>
  <si>
    <t>37000-41000</t>
  </si>
  <si>
    <r>
      <t xml:space="preserve"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10, </t>
    </r>
    <r>
      <rPr>
        <b/>
        <sz val="12"/>
        <color indexed="8"/>
        <rFont val="Times New Roman"/>
        <family val="1"/>
      </rPr>
      <t>ул. Тавлинская набережная, д. 9</t>
    </r>
  </si>
  <si>
    <r>
      <t xml:space="preserve"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11, </t>
    </r>
    <r>
      <rPr>
        <b/>
        <sz val="12"/>
        <color indexed="8"/>
        <rFont val="Times New Roman"/>
        <family val="1"/>
      </rPr>
      <t>ул. Тавлинская набережная, д. 7</t>
    </r>
  </si>
  <si>
    <r>
      <t xml:space="preserve"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12, </t>
    </r>
    <r>
      <rPr>
        <b/>
        <sz val="12"/>
        <color indexed="8"/>
        <rFont val="Times New Roman"/>
        <family val="1"/>
      </rPr>
      <t>ул. Сураева-Королева, д. 4</t>
    </r>
  </si>
  <si>
    <t xml:space="preserve">1-комн. - 31000-35000,
</t>
  </si>
  <si>
    <t xml:space="preserve">2-комн. - 32000,
</t>
  </si>
  <si>
    <t>2-комн. - 33000-35000,
3-комн. - 31 000</t>
  </si>
  <si>
    <t>42000-46000</t>
  </si>
  <si>
    <t>1-комн. -
44000 руб.;
3-комн. -
41000 руб.</t>
  </si>
  <si>
    <t>продажа пока не открыта, планируемая цена:
1-комн. 39000-39500;
2-комн. -38000-38500;
3-комн. -37000-37500</t>
  </si>
  <si>
    <t>3-комн.:
43000 без отделки, 
47000- с отделкой
с отделкой:
 2 комн. - 47000;
1-комн.:
44000 без отделки,
48000 с отделкой</t>
  </si>
  <si>
    <t>Комплексная застройка многоэтажными жилыми домами на участке между Северо-Восточным шоссе и ул. Косарева г. Саранск. Жилой дом №1</t>
  </si>
  <si>
    <t>Комплексная застройка многоэтажными жилыми домами на участке между Северо-Восточным шоссе и ул. Косарева г. Саранск. Жилой дом №2</t>
  </si>
  <si>
    <t>Комплексная застройка многоэтажными жилыми домами на участке между Северо-Восточным шоссе и ул. Косарева г. Саранск. Жилой дом №3</t>
  </si>
  <si>
    <t>Многоквартирный жилой дом по ул. Коммунистическая</t>
  </si>
  <si>
    <t>2 квартал 2019 г.</t>
  </si>
  <si>
    <t>4 квартал 2021 г.</t>
  </si>
  <si>
    <t>реализуется через ЖНК "Юбилейный" - 44000</t>
  </si>
  <si>
    <r>
      <t xml:space="preserve">Жилой дом (пл. №5 по генплану) в квартале, ограниченном улицами Волгоградская, Короленко, пр. 70 лет Октября и р. </t>
    </r>
    <r>
      <rPr>
        <b/>
        <sz val="12"/>
        <rFont val="Times New Roman"/>
        <family val="1"/>
      </rPr>
      <t>Инсар</t>
    </r>
    <r>
      <rPr>
        <sz val="12"/>
        <rFont val="Times New Roman"/>
        <family val="1"/>
      </rPr>
      <t xml:space="preserve"> в г. Саранске</t>
    </r>
  </si>
  <si>
    <t>Застройка многоэтажными жилыми домами по ул. Волгоградская в г. Саранске. Жилой дом (площадка №4 по генплану)</t>
  </si>
  <si>
    <t>Проект реконструкции производственного здания под многоквартирный жилой дом в г. Саранск, пр. Ленина, 50</t>
  </si>
  <si>
    <t>продажа не открыта, внесение изменений в проектную документацию</t>
  </si>
  <si>
    <t>ООО "Саранск-Строй Актив"</t>
  </si>
  <si>
    <t>г. Саранск, ул. Б.Хмельницкого, 68,
тел. 30-27-27</t>
  </si>
  <si>
    <t>Жилье планируемое к вводу в эксплуатацию в 2021 г.</t>
  </si>
  <si>
    <t>Итого по г.о. Саранск за 2021 год</t>
  </si>
  <si>
    <t xml:space="preserve">Реестр свободных от обязательств жилых помещений  по муниципальным районам Республики Мордовия и городскому округу Саранск 
по состоянию на 16.11.2018 г.
                                                                                                                                                                                         </t>
  </si>
  <si>
    <t>переведен из нежилого в жилой</t>
  </si>
  <si>
    <t>ноябрь 2018 г.</t>
  </si>
  <si>
    <t>февраль 2019 г.</t>
  </si>
  <si>
    <t>Итого введено по районам:</t>
  </si>
  <si>
    <t>Итого введено по г.о. Саранск</t>
  </si>
  <si>
    <t>Всего введено</t>
  </si>
  <si>
    <t>Итого по районам за 2019 год:</t>
  </si>
  <si>
    <t xml:space="preserve">по г.о. Саранск за 2019 год </t>
  </si>
  <si>
    <t xml:space="preserve">Итого по республике за 2019 год </t>
  </si>
  <si>
    <t>Всего по районам в готовых и планируемых к вводу домах в 2018-2021гг.: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</si>
</sst>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2" fontId="1" fillId="0" borderId="0">
      <alignment horizontal="center" vertical="center" wrapText="1"/>
      <protection/>
    </xf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3" fillId="0" borderId="10" xfId="0" applyFont="1" applyFill="1" applyBorder="1" applyAlignment="1">
      <alignment horizontal="left" vertical="top" wrapText="1"/>
    </xf>
    <xf numFmtId="1" fontId="5" fillId="0" borderId="10" xfId="53" applyNumberFormat="1" applyFont="1" applyFill="1" applyBorder="1" applyAlignment="1">
      <alignment vertical="top" wrapText="1"/>
      <protection/>
    </xf>
    <xf numFmtId="0" fontId="8" fillId="0" borderId="10" xfId="52" applyFont="1" applyFill="1" applyBorder="1" applyAlignment="1">
      <alignment horizontal="center" vertical="top" wrapText="1"/>
      <protection/>
    </xf>
    <xf numFmtId="0" fontId="5" fillId="0" borderId="10" xfId="52" applyFont="1" applyFill="1" applyBorder="1" applyAlignment="1">
      <alignment horizontal="center" vertical="top" wrapText="1"/>
      <protection/>
    </xf>
    <xf numFmtId="0" fontId="4" fillId="0" borderId="10" xfId="0" applyFont="1" applyFill="1" applyBorder="1" applyAlignment="1">
      <alignment horizontal="center"/>
    </xf>
    <xf numFmtId="0" fontId="5" fillId="0" borderId="10" xfId="52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>
      <alignment vertical="top" wrapText="1"/>
    </xf>
    <xf numFmtId="0" fontId="5" fillId="0" borderId="10" xfId="52" applyFont="1" applyFill="1" applyBorder="1" applyAlignment="1">
      <alignment vertical="top" wrapText="1"/>
      <protection/>
    </xf>
    <xf numFmtId="0" fontId="9" fillId="0" borderId="10" xfId="52" applyFont="1" applyFill="1" applyBorder="1" applyAlignment="1">
      <alignment horizontal="center" vertical="top" wrapText="1"/>
      <protection/>
    </xf>
    <xf numFmtId="0" fontId="8" fillId="0" borderId="10" xfId="0" applyFont="1" applyFill="1" applyBorder="1" applyAlignment="1">
      <alignment horizontal="center" vertical="top"/>
    </xf>
    <xf numFmtId="0" fontId="5" fillId="0" borderId="10" xfId="52" applyFont="1" applyFill="1" applyBorder="1" applyAlignment="1">
      <alignment horizontal="center" vertical="top"/>
      <protection/>
    </xf>
    <xf numFmtId="0" fontId="5" fillId="0" borderId="10" xfId="0" applyFont="1" applyFill="1" applyBorder="1" applyAlignment="1">
      <alignment horizontal="center" vertical="top" wrapText="1"/>
    </xf>
    <xf numFmtId="14" fontId="5" fillId="0" borderId="10" xfId="52" applyNumberFormat="1" applyFont="1" applyFill="1" applyBorder="1" applyAlignment="1" applyProtection="1">
      <alignment horizontal="center" vertical="top" wrapText="1"/>
      <protection/>
    </xf>
    <xf numFmtId="0" fontId="5" fillId="0" borderId="10" xfId="52" applyNumberFormat="1" applyFont="1" applyFill="1" applyBorder="1" applyAlignment="1" applyProtection="1">
      <alignment horizontal="left" vertical="top" wrapText="1"/>
      <protection/>
    </xf>
    <xf numFmtId="0" fontId="5" fillId="0" borderId="11" xfId="52" applyFont="1" applyFill="1" applyBorder="1" applyAlignment="1">
      <alignment horizontal="center" vertical="top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 wrapText="1"/>
    </xf>
    <xf numFmtId="1" fontId="5" fillId="0" borderId="10" xfId="53" applyNumberFormat="1" applyFont="1" applyFill="1" applyBorder="1" applyAlignment="1">
      <alignment vertical="top"/>
      <protection/>
    </xf>
    <xf numFmtId="0" fontId="4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52" applyFont="1" applyFill="1" applyBorder="1" applyAlignment="1">
      <alignment horizontal="center" vertical="top" wrapText="1"/>
      <protection/>
    </xf>
    <xf numFmtId="0" fontId="5" fillId="0" borderId="10" xfId="52" applyNumberFormat="1" applyFont="1" applyFill="1" applyBorder="1" applyAlignment="1" applyProtection="1">
      <alignment horizontal="center" vertical="top"/>
      <protection/>
    </xf>
    <xf numFmtId="14" fontId="5" fillId="0" borderId="10" xfId="52" applyNumberFormat="1" applyFont="1" applyFill="1" applyBorder="1" applyAlignment="1">
      <alignment horizontal="center" vertical="top" wrapText="1"/>
      <protection/>
    </xf>
    <xf numFmtId="0" fontId="5" fillId="0" borderId="11" xfId="0" applyFont="1" applyFill="1" applyBorder="1" applyAlignment="1">
      <alignment vertical="top" wrapText="1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/>
    </xf>
    <xf numFmtId="1" fontId="5" fillId="0" borderId="11" xfId="53" applyNumberFormat="1" applyFont="1" applyFill="1" applyBorder="1" applyAlignment="1">
      <alignment horizontal="left" vertical="top"/>
      <protection/>
    </xf>
    <xf numFmtId="0" fontId="5" fillId="0" borderId="11" xfId="52" applyNumberFormat="1" applyFont="1" applyFill="1" applyBorder="1" applyAlignment="1" applyProtection="1">
      <alignment horizontal="center" vertical="top" wrapText="1"/>
      <protection/>
    </xf>
    <xf numFmtId="0" fontId="5" fillId="0" borderId="0" xfId="52" applyFont="1" applyFill="1" applyBorder="1" applyAlignment="1">
      <alignment horizontal="center" vertical="top" wrapText="1"/>
      <protection/>
    </xf>
    <xf numFmtId="0" fontId="4" fillId="0" borderId="0" xfId="0" applyFont="1" applyFill="1" applyBorder="1" applyAlignment="1">
      <alignment vertical="top" wrapText="1"/>
    </xf>
    <xf numFmtId="1" fontId="5" fillId="0" borderId="11" xfId="53" applyNumberFormat="1" applyFont="1" applyFill="1" applyBorder="1" applyAlignment="1">
      <alignment horizontal="center" vertical="top"/>
      <protection/>
    </xf>
    <xf numFmtId="0" fontId="5" fillId="0" borderId="11" xfId="52" applyNumberFormat="1" applyFont="1" applyFill="1" applyBorder="1" applyAlignment="1" applyProtection="1">
      <alignment horizontal="left" vertical="top" wrapText="1"/>
      <protection/>
    </xf>
    <xf numFmtId="0" fontId="5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/>
    </xf>
    <xf numFmtId="0" fontId="5" fillId="0" borderId="0" xfId="52" applyFont="1" applyFill="1" applyBorder="1" applyAlignment="1">
      <alignment vertical="top" wrapText="1"/>
      <protection/>
    </xf>
    <xf numFmtId="0" fontId="8" fillId="0" borderId="12" xfId="0" applyFont="1" applyFill="1" applyBorder="1" applyAlignment="1">
      <alignment horizontal="center" vertical="top"/>
    </xf>
    <xf numFmtId="1" fontId="8" fillId="0" borderId="10" xfId="53" applyNumberFormat="1" applyFont="1" applyFill="1" applyBorder="1" applyAlignment="1">
      <alignment horizontal="center" vertical="top"/>
      <protection/>
    </xf>
    <xf numFmtId="1" fontId="5" fillId="0" borderId="10" xfId="53" applyNumberFormat="1" applyFont="1" applyFill="1" applyBorder="1" applyAlignment="1">
      <alignment horizontal="center" vertical="top"/>
      <protection/>
    </xf>
    <xf numFmtId="49" fontId="5" fillId="0" borderId="10" xfId="52" applyNumberFormat="1" applyFont="1" applyFill="1" applyBorder="1" applyAlignment="1">
      <alignment vertical="top" wrapText="1"/>
      <protection/>
    </xf>
    <xf numFmtId="17" fontId="5" fillId="0" borderId="10" xfId="52" applyNumberFormat="1" applyFont="1" applyFill="1" applyBorder="1" applyAlignment="1">
      <alignment vertical="top" wrapText="1"/>
      <protection/>
    </xf>
    <xf numFmtId="1" fontId="12" fillId="0" borderId="10" xfId="52" applyNumberFormat="1" applyFont="1" applyFill="1" applyBorder="1" applyAlignment="1">
      <alignment horizontal="center" vertical="top" wrapText="1"/>
      <protection/>
    </xf>
    <xf numFmtId="1" fontId="8" fillId="0" borderId="13" xfId="53" applyNumberFormat="1" applyFont="1" applyFill="1" applyBorder="1" applyAlignment="1">
      <alignment horizontal="center" vertical="top"/>
      <protection/>
    </xf>
    <xf numFmtId="0" fontId="4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7" fillId="0" borderId="14" xfId="52" applyFont="1" applyFill="1" applyBorder="1" applyAlignment="1">
      <alignment horizontal="center" vertical="top" wrapText="1"/>
      <protection/>
    </xf>
    <xf numFmtId="0" fontId="7" fillId="0" borderId="10" xfId="52" applyFont="1" applyFill="1" applyBorder="1" applyAlignment="1">
      <alignment horizontal="center" vertical="top" wrapText="1"/>
      <protection/>
    </xf>
    <xf numFmtId="0" fontId="7" fillId="0" borderId="15" xfId="52" applyFont="1" applyFill="1" applyBorder="1" applyAlignment="1">
      <alignment horizontal="center" vertical="top" wrapText="1"/>
      <protection/>
    </xf>
    <xf numFmtId="0" fontId="4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10" xfId="52" applyFont="1" applyFill="1" applyBorder="1" applyAlignment="1">
      <alignment vertical="top" wrapText="1"/>
      <protection/>
    </xf>
    <xf numFmtId="0" fontId="8" fillId="24" borderId="10" xfId="0" applyFont="1" applyFill="1" applyBorder="1" applyAlignment="1">
      <alignment horizontal="center" vertical="top"/>
    </xf>
    <xf numFmtId="0" fontId="5" fillId="24" borderId="10" xfId="0" applyFont="1" applyFill="1" applyBorder="1" applyAlignment="1">
      <alignment horizontal="center" vertical="top" wrapText="1"/>
    </xf>
    <xf numFmtId="0" fontId="5" fillId="24" borderId="10" xfId="52" applyNumberFormat="1" applyFont="1" applyFill="1" applyBorder="1" applyAlignment="1" applyProtection="1">
      <alignment horizontal="center" vertical="top" wrapText="1"/>
      <protection/>
    </xf>
    <xf numFmtId="1" fontId="5" fillId="24" borderId="10" xfId="53" applyNumberFormat="1" applyFont="1" applyFill="1" applyBorder="1" applyAlignment="1">
      <alignment vertical="top"/>
      <protection/>
    </xf>
    <xf numFmtId="0" fontId="5" fillId="24" borderId="10" xfId="52" applyFont="1" applyFill="1" applyBorder="1" applyAlignment="1">
      <alignment vertical="top" wrapText="1"/>
      <protection/>
    </xf>
    <xf numFmtId="0" fontId="0" fillId="24" borderId="0" xfId="0" applyFill="1" applyAlignment="1">
      <alignment/>
    </xf>
    <xf numFmtId="0" fontId="4" fillId="24" borderId="10" xfId="0" applyFont="1" applyFill="1" applyBorder="1" applyAlignment="1">
      <alignment vertical="top" wrapText="1"/>
    </xf>
    <xf numFmtId="1" fontId="5" fillId="24" borderId="10" xfId="53" applyNumberFormat="1" applyFont="1" applyFill="1" applyBorder="1" applyAlignment="1">
      <alignment vertical="top" wrapText="1"/>
      <protection/>
    </xf>
    <xf numFmtId="0" fontId="5" fillId="24" borderId="10" xfId="0" applyFont="1" applyFill="1" applyBorder="1" applyAlignment="1">
      <alignment horizontal="left" vertical="top" wrapText="1"/>
    </xf>
    <xf numFmtId="0" fontId="5" fillId="24" borderId="11" xfId="52" applyFont="1" applyFill="1" applyBorder="1" applyAlignment="1">
      <alignment vertical="top" wrapText="1"/>
      <protection/>
    </xf>
    <xf numFmtId="0" fontId="5" fillId="24" borderId="10" xfId="0" applyFont="1" applyFill="1" applyBorder="1" applyAlignment="1">
      <alignment vertical="top" wrapText="1"/>
    </xf>
    <xf numFmtId="0" fontId="5" fillId="24" borderId="11" xfId="52" applyFont="1" applyFill="1" applyBorder="1" applyAlignment="1">
      <alignment horizontal="left" vertical="top" wrapText="1"/>
      <protection/>
    </xf>
    <xf numFmtId="0" fontId="13" fillId="24" borderId="10" xfId="0" applyFont="1" applyFill="1" applyBorder="1" applyAlignment="1">
      <alignment horizontal="left" vertical="top" wrapText="1"/>
    </xf>
    <xf numFmtId="0" fontId="5" fillId="24" borderId="11" xfId="0" applyFont="1" applyFill="1" applyBorder="1" applyAlignment="1">
      <alignment horizontal="left" vertical="top" wrapText="1"/>
    </xf>
    <xf numFmtId="0" fontId="4" fillId="24" borderId="10" xfId="52" applyFont="1" applyFill="1" applyBorder="1" applyAlignment="1">
      <alignment vertical="top" wrapText="1"/>
      <protection/>
    </xf>
    <xf numFmtId="0" fontId="9" fillId="24" borderId="10" xfId="52" applyFont="1" applyFill="1" applyBorder="1" applyAlignment="1">
      <alignment vertical="top" wrapText="1"/>
      <protection/>
    </xf>
    <xf numFmtId="17" fontId="5" fillId="24" borderId="10" xfId="52" applyNumberFormat="1" applyFont="1" applyFill="1" applyBorder="1" applyAlignment="1">
      <alignment vertical="top" wrapText="1"/>
      <protection/>
    </xf>
    <xf numFmtId="0" fontId="11" fillId="24" borderId="10" xfId="52" applyFont="1" applyFill="1" applyBorder="1" applyAlignment="1">
      <alignment horizontal="center" vertical="top" wrapText="1"/>
      <protection/>
    </xf>
    <xf numFmtId="0" fontId="2" fillId="0" borderId="16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7" fillId="0" borderId="11" xfId="52" applyFont="1" applyFill="1" applyBorder="1" applyAlignment="1">
      <alignment horizontal="center" vertical="top" wrapText="1"/>
      <protection/>
    </xf>
    <xf numFmtId="0" fontId="7" fillId="0" borderId="14" xfId="52" applyFont="1" applyFill="1" applyBorder="1" applyAlignment="1">
      <alignment horizontal="center" vertical="top" wrapText="1"/>
      <protection/>
    </xf>
    <xf numFmtId="0" fontId="7" fillId="0" borderId="15" xfId="52" applyFont="1" applyFill="1" applyBorder="1" applyAlignment="1">
      <alignment horizontal="center" vertical="top" wrapText="1"/>
      <protection/>
    </xf>
    <xf numFmtId="0" fontId="7" fillId="0" borderId="10" xfId="52" applyFont="1" applyFill="1" applyBorder="1" applyAlignment="1">
      <alignment horizontal="center" vertical="top" wrapText="1"/>
      <protection/>
    </xf>
    <xf numFmtId="1" fontId="8" fillId="0" borderId="12" xfId="53" applyNumberFormat="1" applyFont="1" applyFill="1" applyBorder="1" applyAlignment="1">
      <alignment horizontal="center" vertical="top"/>
      <protection/>
    </xf>
    <xf numFmtId="1" fontId="8" fillId="0" borderId="13" xfId="53" applyNumberFormat="1" applyFont="1" applyFill="1" applyBorder="1" applyAlignment="1">
      <alignment horizontal="center" vertical="top"/>
      <protection/>
    </xf>
    <xf numFmtId="1" fontId="8" fillId="0" borderId="17" xfId="53" applyNumberFormat="1" applyFont="1" applyFill="1" applyBorder="1" applyAlignment="1">
      <alignment horizontal="center" vertical="top"/>
      <protection/>
    </xf>
    <xf numFmtId="0" fontId="9" fillId="0" borderId="12" xfId="52" applyFont="1" applyFill="1" applyBorder="1" applyAlignment="1">
      <alignment horizontal="center" vertical="top" wrapText="1"/>
      <protection/>
    </xf>
    <xf numFmtId="0" fontId="9" fillId="0" borderId="13" xfId="52" applyFont="1" applyFill="1" applyBorder="1" applyAlignment="1">
      <alignment horizontal="center" vertical="top" wrapText="1"/>
      <protection/>
    </xf>
    <xf numFmtId="0" fontId="9" fillId="0" borderId="17" xfId="52" applyFont="1" applyFill="1" applyBorder="1" applyAlignment="1">
      <alignment horizontal="center" vertical="top" wrapText="1"/>
      <protection/>
    </xf>
    <xf numFmtId="0" fontId="7" fillId="0" borderId="10" xfId="52" applyFont="1" applyFill="1" applyBorder="1" applyAlignment="1">
      <alignment vertical="top" wrapText="1"/>
      <protection/>
    </xf>
    <xf numFmtId="0" fontId="7" fillId="0" borderId="12" xfId="52" applyFont="1" applyFill="1" applyBorder="1" applyAlignment="1">
      <alignment horizontal="center" vertical="top" wrapText="1"/>
      <protection/>
    </xf>
    <xf numFmtId="0" fontId="7" fillId="0" borderId="13" xfId="52" applyFont="1" applyFill="1" applyBorder="1" applyAlignment="1">
      <alignment horizontal="center" vertical="top" wrapText="1"/>
      <protection/>
    </xf>
    <xf numFmtId="0" fontId="7" fillId="0" borderId="17" xfId="52" applyFont="1" applyFill="1" applyBorder="1" applyAlignment="1">
      <alignment horizontal="center" vertical="top" wrapText="1"/>
      <protection/>
    </xf>
    <xf numFmtId="0" fontId="9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4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5"/>
  <sheetViews>
    <sheetView tabSelected="1" zoomScalePageLayoutView="0" workbookViewId="0" topLeftCell="A1">
      <pane ySplit="5" topLeftCell="BM148" activePane="bottomLeft" state="frozen"/>
      <selection pane="topLeft" activeCell="A1" sqref="A1"/>
      <selection pane="bottomLeft" activeCell="F153" sqref="F153"/>
    </sheetView>
  </sheetViews>
  <sheetFormatPr defaultColWidth="9.140625" defaultRowHeight="15"/>
  <cols>
    <col min="1" max="1" width="19.28125" style="30" customWidth="1"/>
    <col min="2" max="2" width="14.140625" style="30" hidden="1" customWidth="1"/>
    <col min="3" max="3" width="17.140625" style="30" hidden="1" customWidth="1"/>
    <col min="4" max="4" width="34.421875" style="63" customWidth="1"/>
    <col min="5" max="6" width="8.8515625" style="30" customWidth="1"/>
    <col min="7" max="7" width="8.7109375" style="30" customWidth="1"/>
    <col min="8" max="8" width="7.7109375" style="30" customWidth="1"/>
    <col min="9" max="9" width="7.421875" style="30" customWidth="1"/>
    <col min="10" max="11" width="7.57421875" style="30" customWidth="1"/>
    <col min="12" max="12" width="7.7109375" style="30" customWidth="1"/>
    <col min="13" max="13" width="7.57421875" style="30" customWidth="1"/>
    <col min="14" max="15" width="8.28125" style="30" customWidth="1"/>
    <col min="16" max="16" width="14.57421875" style="30" hidden="1" customWidth="1"/>
    <col min="17" max="17" width="22.7109375" style="30" customWidth="1"/>
    <col min="18" max="18" width="19.140625" style="30" customWidth="1"/>
    <col min="19" max="19" width="23.7109375" style="30" customWidth="1"/>
    <col min="20" max="20" width="22.57421875" style="30" customWidth="1"/>
    <col min="21" max="21" width="12.140625" style="30" hidden="1" customWidth="1"/>
    <col min="22" max="22" width="14.00390625" style="30" customWidth="1"/>
    <col min="23" max="23" width="9.140625" style="30" customWidth="1"/>
    <col min="24" max="16384" width="9.140625" style="30" customWidth="1"/>
  </cols>
  <sheetData>
    <row r="1" ht="15.75">
      <c r="S1" s="50"/>
    </row>
    <row r="2" spans="1:20" ht="38.25" customHeight="1">
      <c r="A2" s="76" t="s">
        <v>393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1" ht="33.75" customHeight="1">
      <c r="A3" s="77" t="s">
        <v>35</v>
      </c>
      <c r="B3" s="80"/>
      <c r="C3" s="80"/>
      <c r="D3" s="81" t="s">
        <v>33</v>
      </c>
      <c r="E3" s="80" t="s">
        <v>6</v>
      </c>
      <c r="F3" s="80"/>
      <c r="G3" s="80"/>
      <c r="H3" s="80"/>
      <c r="I3" s="80"/>
      <c r="J3" s="82"/>
      <c r="K3" s="83" t="s">
        <v>0</v>
      </c>
      <c r="L3" s="84"/>
      <c r="M3" s="84"/>
      <c r="N3" s="84"/>
      <c r="O3" s="85"/>
      <c r="P3" s="51"/>
      <c r="Q3" s="86" t="s">
        <v>36</v>
      </c>
      <c r="R3" s="89" t="s">
        <v>20</v>
      </c>
      <c r="S3" s="89" t="s">
        <v>21</v>
      </c>
      <c r="T3" s="99" t="s">
        <v>14</v>
      </c>
      <c r="U3" s="96" t="s">
        <v>24</v>
      </c>
    </row>
    <row r="4" spans="1:21" ht="24.75" customHeight="1">
      <c r="A4" s="78"/>
      <c r="B4" s="80"/>
      <c r="C4" s="80"/>
      <c r="D4" s="81"/>
      <c r="E4" s="89" t="s">
        <v>7</v>
      </c>
      <c r="F4" s="97" t="s">
        <v>1</v>
      </c>
      <c r="G4" s="98"/>
      <c r="H4" s="98"/>
      <c r="I4" s="98"/>
      <c r="J4" s="99"/>
      <c r="K4" s="97" t="s">
        <v>1</v>
      </c>
      <c r="L4" s="98"/>
      <c r="M4" s="98"/>
      <c r="N4" s="98"/>
      <c r="O4" s="99"/>
      <c r="P4" s="52"/>
      <c r="Q4" s="87"/>
      <c r="R4" s="89"/>
      <c r="S4" s="89"/>
      <c r="T4" s="99"/>
      <c r="U4" s="96"/>
    </row>
    <row r="5" spans="1:21" ht="36" customHeight="1">
      <c r="A5" s="79"/>
      <c r="B5" s="80"/>
      <c r="C5" s="80"/>
      <c r="D5" s="81"/>
      <c r="E5" s="89"/>
      <c r="F5" s="53" t="s">
        <v>91</v>
      </c>
      <c r="G5" s="53" t="s">
        <v>2</v>
      </c>
      <c r="H5" s="53" t="s">
        <v>3</v>
      </c>
      <c r="I5" s="53" t="s">
        <v>4</v>
      </c>
      <c r="J5" s="53" t="s">
        <v>5</v>
      </c>
      <c r="K5" s="53" t="s">
        <v>91</v>
      </c>
      <c r="L5" s="53" t="s">
        <v>2</v>
      </c>
      <c r="M5" s="53" t="s">
        <v>3</v>
      </c>
      <c r="N5" s="53" t="s">
        <v>4</v>
      </c>
      <c r="O5" s="53" t="s">
        <v>5</v>
      </c>
      <c r="P5" s="54"/>
      <c r="Q5" s="88"/>
      <c r="R5" s="89"/>
      <c r="S5" s="89"/>
      <c r="T5" s="99"/>
      <c r="U5" s="96"/>
    </row>
    <row r="6" spans="1:21" ht="13.5" customHeight="1">
      <c r="A6" s="21"/>
      <c r="B6" s="21"/>
      <c r="C6" s="21"/>
      <c r="D6" s="64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55"/>
      <c r="U6" s="32"/>
    </row>
    <row r="7" spans="1:21" ht="13.5" customHeight="1">
      <c r="A7" s="100" t="s">
        <v>50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2"/>
      <c r="U7" s="32"/>
    </row>
    <row r="8" spans="1:22" ht="62.25" customHeight="1">
      <c r="A8" s="2" t="s">
        <v>8</v>
      </c>
      <c r="B8" s="2">
        <v>1</v>
      </c>
      <c r="C8" s="2" t="s">
        <v>23</v>
      </c>
      <c r="D8" s="65" t="s">
        <v>37</v>
      </c>
      <c r="E8" s="3">
        <f aca="true" t="shared" si="0" ref="E8:E40">F8+G8+H8+I8+J8</f>
        <v>1</v>
      </c>
      <c r="F8" s="3"/>
      <c r="G8" s="4">
        <v>1</v>
      </c>
      <c r="H8" s="4"/>
      <c r="I8" s="4"/>
      <c r="J8" s="5"/>
      <c r="K8" s="5"/>
      <c r="L8" s="4">
        <v>40.6</v>
      </c>
      <c r="M8" s="4"/>
      <c r="N8" s="4"/>
      <c r="O8" s="5"/>
      <c r="P8" s="5" t="s">
        <v>11</v>
      </c>
      <c r="Q8" s="6" t="s">
        <v>306</v>
      </c>
      <c r="R8" s="7" t="s">
        <v>11</v>
      </c>
      <c r="S8" s="8" t="s">
        <v>25</v>
      </c>
      <c r="T8" s="8" t="s">
        <v>19</v>
      </c>
      <c r="U8" s="32"/>
      <c r="V8" s="56"/>
    </row>
    <row r="9" spans="1:22" ht="98.25" customHeight="1">
      <c r="A9" s="8" t="s">
        <v>142</v>
      </c>
      <c r="B9" s="8"/>
      <c r="C9" s="8"/>
      <c r="D9" s="62" t="s">
        <v>272</v>
      </c>
      <c r="E9" s="9">
        <f t="shared" si="0"/>
        <v>7</v>
      </c>
      <c r="F9" s="10"/>
      <c r="G9" s="11">
        <v>1</v>
      </c>
      <c r="H9" s="11">
        <v>3</v>
      </c>
      <c r="I9" s="11">
        <v>3</v>
      </c>
      <c r="J9" s="11"/>
      <c r="K9" s="11"/>
      <c r="L9" s="12">
        <v>36.1</v>
      </c>
      <c r="M9" s="12">
        <v>50.2</v>
      </c>
      <c r="N9" s="12">
        <v>72.1</v>
      </c>
      <c r="O9" s="5"/>
      <c r="P9" s="13"/>
      <c r="Q9" s="6" t="s">
        <v>210</v>
      </c>
      <c r="R9" s="14" t="s">
        <v>11</v>
      </c>
      <c r="S9" s="8" t="s">
        <v>59</v>
      </c>
      <c r="T9" s="15" t="s">
        <v>15</v>
      </c>
      <c r="U9" s="32"/>
      <c r="V9" s="56"/>
    </row>
    <row r="10" spans="1:22" ht="98.25" customHeight="1">
      <c r="A10" s="8" t="s">
        <v>142</v>
      </c>
      <c r="B10" s="8"/>
      <c r="C10" s="8"/>
      <c r="D10" s="62" t="s">
        <v>364</v>
      </c>
      <c r="E10" s="3">
        <f t="shared" si="0"/>
        <v>1</v>
      </c>
      <c r="F10" s="31"/>
      <c r="G10" s="12">
        <v>1</v>
      </c>
      <c r="H10" s="12"/>
      <c r="I10" s="12"/>
      <c r="J10" s="12"/>
      <c r="K10" s="12"/>
      <c r="L10" s="12">
        <v>35</v>
      </c>
      <c r="M10" s="12"/>
      <c r="N10" s="12"/>
      <c r="O10" s="32"/>
      <c r="P10" s="16"/>
      <c r="Q10" s="12" t="s">
        <v>365</v>
      </c>
      <c r="R10" s="7" t="s">
        <v>11</v>
      </c>
      <c r="S10" s="8" t="s">
        <v>12</v>
      </c>
      <c r="T10" s="8" t="s">
        <v>16</v>
      </c>
      <c r="U10" s="32"/>
      <c r="V10" s="56"/>
    </row>
    <row r="11" spans="1:22" ht="50.25" customHeight="1">
      <c r="A11" s="2" t="s">
        <v>9</v>
      </c>
      <c r="B11" s="8"/>
      <c r="C11" s="8"/>
      <c r="D11" s="62" t="s">
        <v>45</v>
      </c>
      <c r="E11" s="3">
        <f t="shared" si="0"/>
        <v>2</v>
      </c>
      <c r="F11" s="3"/>
      <c r="G11" s="4">
        <v>1</v>
      </c>
      <c r="H11" s="4">
        <v>1</v>
      </c>
      <c r="I11" s="4"/>
      <c r="J11" s="4"/>
      <c r="K11" s="4"/>
      <c r="L11" s="4">
        <v>39</v>
      </c>
      <c r="M11" s="4">
        <v>49</v>
      </c>
      <c r="N11" s="4"/>
      <c r="O11" s="5"/>
      <c r="P11" s="5" t="s">
        <v>11</v>
      </c>
      <c r="Q11" s="4" t="s">
        <v>291</v>
      </c>
      <c r="R11" s="7" t="s">
        <v>11</v>
      </c>
      <c r="S11" s="16" t="s">
        <v>61</v>
      </c>
      <c r="T11" s="8" t="s">
        <v>22</v>
      </c>
      <c r="U11" s="57"/>
      <c r="V11" s="56"/>
    </row>
    <row r="12" spans="1:22" ht="50.25" customHeight="1">
      <c r="A12" s="2" t="s">
        <v>9</v>
      </c>
      <c r="B12" s="8"/>
      <c r="C12" s="8"/>
      <c r="D12" s="62" t="s">
        <v>146</v>
      </c>
      <c r="E12" s="3">
        <f t="shared" si="0"/>
        <v>2</v>
      </c>
      <c r="F12" s="10"/>
      <c r="G12" s="11">
        <v>2</v>
      </c>
      <c r="H12" s="11"/>
      <c r="I12" s="11"/>
      <c r="J12" s="11"/>
      <c r="K12" s="11"/>
      <c r="L12" s="12" t="s">
        <v>166</v>
      </c>
      <c r="M12" s="12"/>
      <c r="N12" s="12"/>
      <c r="O12" s="5"/>
      <c r="P12" s="13"/>
      <c r="Q12" s="4" t="s">
        <v>292</v>
      </c>
      <c r="R12" s="7" t="s">
        <v>11</v>
      </c>
      <c r="S12" s="16" t="s">
        <v>61</v>
      </c>
      <c r="T12" s="8" t="s">
        <v>22</v>
      </c>
      <c r="U12" s="57"/>
      <c r="V12" s="56"/>
    </row>
    <row r="13" spans="1:22" ht="63" customHeight="1">
      <c r="A13" s="2" t="s">
        <v>9</v>
      </c>
      <c r="B13" s="8"/>
      <c r="C13" s="8"/>
      <c r="D13" s="62" t="s">
        <v>42</v>
      </c>
      <c r="E13" s="3">
        <f t="shared" si="0"/>
        <v>2</v>
      </c>
      <c r="F13" s="3"/>
      <c r="G13" s="4">
        <v>2</v>
      </c>
      <c r="H13" s="4"/>
      <c r="I13" s="4"/>
      <c r="J13" s="4"/>
      <c r="K13" s="4"/>
      <c r="L13" s="12" t="s">
        <v>285</v>
      </c>
      <c r="M13" s="12"/>
      <c r="N13" s="12"/>
      <c r="O13" s="5"/>
      <c r="P13" s="5" t="s">
        <v>11</v>
      </c>
      <c r="Q13" s="4">
        <v>30000</v>
      </c>
      <c r="R13" s="7" t="s">
        <v>11</v>
      </c>
      <c r="S13" s="16" t="s">
        <v>57</v>
      </c>
      <c r="T13" s="8" t="s">
        <v>48</v>
      </c>
      <c r="U13" s="57"/>
      <c r="V13" s="56"/>
    </row>
    <row r="14" spans="1:22" ht="65.25" customHeight="1">
      <c r="A14" s="2" t="s">
        <v>9</v>
      </c>
      <c r="B14" s="8"/>
      <c r="C14" s="8"/>
      <c r="D14" s="66" t="s">
        <v>116</v>
      </c>
      <c r="E14" s="3">
        <f t="shared" si="0"/>
        <v>2</v>
      </c>
      <c r="F14" s="10"/>
      <c r="G14" s="17">
        <v>1</v>
      </c>
      <c r="H14" s="17"/>
      <c r="I14" s="17">
        <v>1</v>
      </c>
      <c r="J14" s="18"/>
      <c r="K14" s="18"/>
      <c r="L14" s="12">
        <v>38.7</v>
      </c>
      <c r="M14" s="12">
        <v>53.8</v>
      </c>
      <c r="N14" s="12">
        <v>80.4</v>
      </c>
      <c r="O14" s="12"/>
      <c r="P14" s="16"/>
      <c r="Q14" s="6">
        <v>25000</v>
      </c>
      <c r="R14" s="19" t="s">
        <v>11</v>
      </c>
      <c r="S14" s="19" t="s">
        <v>59</v>
      </c>
      <c r="T14" s="8" t="s">
        <v>15</v>
      </c>
      <c r="U14" s="32"/>
      <c r="V14" s="56"/>
    </row>
    <row r="15" spans="1:22" ht="46.5" customHeight="1">
      <c r="A15" s="2" t="s">
        <v>9</v>
      </c>
      <c r="B15" s="8"/>
      <c r="C15" s="8"/>
      <c r="D15" s="66" t="s">
        <v>62</v>
      </c>
      <c r="E15" s="9">
        <f t="shared" si="0"/>
        <v>5</v>
      </c>
      <c r="F15" s="10"/>
      <c r="G15" s="17">
        <v>5</v>
      </c>
      <c r="H15" s="17"/>
      <c r="I15" s="17"/>
      <c r="J15" s="18"/>
      <c r="K15" s="18"/>
      <c r="L15" s="12">
        <v>34</v>
      </c>
      <c r="M15" s="12"/>
      <c r="N15" s="12"/>
      <c r="O15" s="12"/>
      <c r="P15" s="16" t="s">
        <v>56</v>
      </c>
      <c r="Q15" s="16" t="s">
        <v>289</v>
      </c>
      <c r="R15" s="16" t="s">
        <v>11</v>
      </c>
      <c r="S15" s="16" t="s">
        <v>63</v>
      </c>
      <c r="T15" s="15"/>
      <c r="U15" s="32"/>
      <c r="V15" s="56"/>
    </row>
    <row r="16" spans="1:22" ht="46.5" customHeight="1">
      <c r="A16" s="20" t="s">
        <v>9</v>
      </c>
      <c r="B16" s="4"/>
      <c r="C16" s="21"/>
      <c r="D16" s="62" t="s">
        <v>135</v>
      </c>
      <c r="E16" s="9">
        <f t="shared" si="0"/>
        <v>2</v>
      </c>
      <c r="F16" s="22"/>
      <c r="G16" s="11">
        <v>2</v>
      </c>
      <c r="H16" s="11"/>
      <c r="I16" s="11"/>
      <c r="J16" s="22"/>
      <c r="K16" s="23"/>
      <c r="L16" s="12">
        <v>33</v>
      </c>
      <c r="M16" s="12"/>
      <c r="N16" s="12"/>
      <c r="O16" s="6"/>
      <c r="P16" s="5"/>
      <c r="Q16" s="6" t="s">
        <v>290</v>
      </c>
      <c r="R16" s="7" t="s">
        <v>11</v>
      </c>
      <c r="S16" s="8" t="s">
        <v>136</v>
      </c>
      <c r="T16" s="8"/>
      <c r="U16" s="32"/>
      <c r="V16" s="56"/>
    </row>
    <row r="17" spans="1:22" ht="72" customHeight="1">
      <c r="A17" s="20" t="s">
        <v>10</v>
      </c>
      <c r="B17" s="4"/>
      <c r="C17" s="21"/>
      <c r="D17" s="62" t="s">
        <v>41</v>
      </c>
      <c r="E17" s="3">
        <f t="shared" si="0"/>
        <v>15</v>
      </c>
      <c r="F17" s="3"/>
      <c r="G17" s="4">
        <v>6</v>
      </c>
      <c r="H17" s="6">
        <v>6</v>
      </c>
      <c r="I17" s="6">
        <v>3</v>
      </c>
      <c r="J17" s="6"/>
      <c r="K17" s="6"/>
      <c r="L17" s="6">
        <v>55.5</v>
      </c>
      <c r="M17" s="6" t="s">
        <v>307</v>
      </c>
      <c r="N17" s="6" t="s">
        <v>308</v>
      </c>
      <c r="O17" s="6"/>
      <c r="P17" s="5" t="s">
        <v>11</v>
      </c>
      <c r="Q17" s="6" t="s">
        <v>309</v>
      </c>
      <c r="R17" s="7" t="s">
        <v>11</v>
      </c>
      <c r="S17" s="8" t="s">
        <v>13</v>
      </c>
      <c r="T17" s="8" t="s">
        <v>29</v>
      </c>
      <c r="U17" s="57"/>
      <c r="V17" s="56"/>
    </row>
    <row r="18" spans="1:22" ht="63.75" customHeight="1">
      <c r="A18" s="20" t="s">
        <v>10</v>
      </c>
      <c r="B18" s="4"/>
      <c r="C18" s="21"/>
      <c r="D18" s="67" t="s">
        <v>117</v>
      </c>
      <c r="E18" s="3">
        <f t="shared" si="0"/>
        <v>62</v>
      </c>
      <c r="F18" s="10"/>
      <c r="G18" s="11">
        <v>14</v>
      </c>
      <c r="H18" s="24">
        <v>31</v>
      </c>
      <c r="I18" s="24">
        <v>17</v>
      </c>
      <c r="J18" s="24"/>
      <c r="K18" s="24"/>
      <c r="L18" s="6" t="s">
        <v>310</v>
      </c>
      <c r="M18" s="6" t="s">
        <v>311</v>
      </c>
      <c r="N18" s="6" t="s">
        <v>312</v>
      </c>
      <c r="O18" s="6"/>
      <c r="P18" s="25">
        <v>42369</v>
      </c>
      <c r="Q18" s="6" t="s">
        <v>309</v>
      </c>
      <c r="R18" s="26" t="s">
        <v>11</v>
      </c>
      <c r="S18" s="8" t="s">
        <v>13</v>
      </c>
      <c r="T18" s="8" t="s">
        <v>29</v>
      </c>
      <c r="U18" s="57"/>
      <c r="V18" s="56"/>
    </row>
    <row r="19" spans="1:22" ht="47.25" customHeight="1">
      <c r="A19" s="20" t="s">
        <v>10</v>
      </c>
      <c r="B19" s="4"/>
      <c r="C19" s="21"/>
      <c r="D19" s="68" t="s">
        <v>44</v>
      </c>
      <c r="E19" s="3">
        <f t="shared" si="0"/>
        <v>3</v>
      </c>
      <c r="F19" s="10"/>
      <c r="G19" s="11">
        <v>3</v>
      </c>
      <c r="H19" s="17"/>
      <c r="I19" s="17"/>
      <c r="J19" s="17"/>
      <c r="K19" s="17"/>
      <c r="L19" s="12" t="s">
        <v>85</v>
      </c>
      <c r="M19" s="12">
        <v>60</v>
      </c>
      <c r="N19" s="12">
        <v>77</v>
      </c>
      <c r="O19" s="12"/>
      <c r="P19" s="27">
        <v>42460</v>
      </c>
      <c r="Q19" s="28" t="s">
        <v>204</v>
      </c>
      <c r="R19" s="29" t="s">
        <v>11</v>
      </c>
      <c r="S19" s="7" t="s">
        <v>30</v>
      </c>
      <c r="T19" s="8" t="s">
        <v>31</v>
      </c>
      <c r="U19" s="57"/>
      <c r="V19" s="56"/>
    </row>
    <row r="20" spans="1:22" ht="47.25" customHeight="1">
      <c r="A20" s="20" t="s">
        <v>10</v>
      </c>
      <c r="B20" s="4"/>
      <c r="C20" s="21"/>
      <c r="D20" s="68" t="s">
        <v>266</v>
      </c>
      <c r="E20" s="3">
        <f t="shared" si="0"/>
        <v>2</v>
      </c>
      <c r="F20" s="10"/>
      <c r="G20" s="11">
        <v>2</v>
      </c>
      <c r="H20" s="17"/>
      <c r="I20" s="17"/>
      <c r="J20" s="17"/>
      <c r="K20" s="17"/>
      <c r="L20" s="12">
        <v>47</v>
      </c>
      <c r="M20" s="12"/>
      <c r="N20" s="12"/>
      <c r="O20" s="12"/>
      <c r="P20" s="27">
        <v>42460</v>
      </c>
      <c r="Q20" s="28">
        <v>44000</v>
      </c>
      <c r="R20" s="29" t="s">
        <v>11</v>
      </c>
      <c r="S20" s="7" t="s">
        <v>30</v>
      </c>
      <c r="T20" s="8" t="s">
        <v>31</v>
      </c>
      <c r="U20" s="57"/>
      <c r="V20" s="56"/>
    </row>
    <row r="21" spans="1:22" ht="63.75" customHeight="1">
      <c r="A21" s="20" t="s">
        <v>10</v>
      </c>
      <c r="D21" s="68" t="s">
        <v>103</v>
      </c>
      <c r="E21" s="3">
        <f t="shared" si="0"/>
        <v>1</v>
      </c>
      <c r="F21" s="31"/>
      <c r="G21" s="12"/>
      <c r="H21" s="12"/>
      <c r="I21" s="12">
        <v>1</v>
      </c>
      <c r="J21" s="12"/>
      <c r="K21" s="12"/>
      <c r="L21" s="12"/>
      <c r="M21" s="12"/>
      <c r="N21" s="12">
        <v>82</v>
      </c>
      <c r="O21" s="32"/>
      <c r="P21" s="16"/>
      <c r="Q21" s="12" t="s">
        <v>301</v>
      </c>
      <c r="R21" s="7" t="s">
        <v>11</v>
      </c>
      <c r="S21" s="8" t="s">
        <v>12</v>
      </c>
      <c r="T21" s="8" t="s">
        <v>16</v>
      </c>
      <c r="U21" s="57"/>
      <c r="V21" s="56"/>
    </row>
    <row r="22" spans="1:22" ht="47.25" customHeight="1">
      <c r="A22" s="20" t="s">
        <v>10</v>
      </c>
      <c r="D22" s="66" t="s">
        <v>225</v>
      </c>
      <c r="E22" s="3">
        <f t="shared" si="0"/>
        <v>1</v>
      </c>
      <c r="F22" s="31"/>
      <c r="G22" s="12"/>
      <c r="H22" s="12">
        <v>1</v>
      </c>
      <c r="I22" s="12"/>
      <c r="J22" s="33"/>
      <c r="K22" s="33"/>
      <c r="L22" s="6"/>
      <c r="M22" s="6">
        <v>69</v>
      </c>
      <c r="N22" s="6"/>
      <c r="O22" s="32"/>
      <c r="P22" s="16" t="s">
        <v>56</v>
      </c>
      <c r="Q22" s="4">
        <v>33000</v>
      </c>
      <c r="R22" s="7" t="s">
        <v>11</v>
      </c>
      <c r="S22" s="16" t="s">
        <v>57</v>
      </c>
      <c r="T22" s="8" t="s">
        <v>48</v>
      </c>
      <c r="U22" s="57"/>
      <c r="V22" s="56"/>
    </row>
    <row r="23" spans="1:23" ht="149.25" customHeight="1">
      <c r="A23" s="34" t="s">
        <v>10</v>
      </c>
      <c r="B23" s="4"/>
      <c r="C23" s="21"/>
      <c r="D23" s="69" t="s">
        <v>76</v>
      </c>
      <c r="E23" s="3">
        <f t="shared" si="0"/>
        <v>1</v>
      </c>
      <c r="F23" s="3"/>
      <c r="G23" s="4"/>
      <c r="H23" s="6">
        <v>1</v>
      </c>
      <c r="I23" s="6"/>
      <c r="J23" s="6"/>
      <c r="K23" s="35"/>
      <c r="L23" s="35"/>
      <c r="M23" s="35">
        <v>57.2</v>
      </c>
      <c r="N23" s="35"/>
      <c r="O23" s="6"/>
      <c r="P23" s="27">
        <v>42369</v>
      </c>
      <c r="Q23" s="6">
        <v>32000</v>
      </c>
      <c r="R23" s="19" t="s">
        <v>11</v>
      </c>
      <c r="S23" s="19" t="s">
        <v>59</v>
      </c>
      <c r="T23" s="15" t="s">
        <v>15</v>
      </c>
      <c r="U23" s="57"/>
      <c r="V23" s="56"/>
      <c r="W23" s="42"/>
    </row>
    <row r="24" spans="1:23" ht="149.25" customHeight="1">
      <c r="A24" s="34" t="s">
        <v>10</v>
      </c>
      <c r="B24" s="4"/>
      <c r="C24" s="21"/>
      <c r="D24" s="69" t="s">
        <v>231</v>
      </c>
      <c r="E24" s="3">
        <f t="shared" si="0"/>
        <v>1</v>
      </c>
      <c r="F24" s="3"/>
      <c r="G24" s="4"/>
      <c r="H24" s="6"/>
      <c r="I24" s="6">
        <v>1</v>
      </c>
      <c r="J24" s="6"/>
      <c r="K24" s="35"/>
      <c r="L24" s="35"/>
      <c r="M24" s="35">
        <v>72.5</v>
      </c>
      <c r="N24" s="35"/>
      <c r="O24" s="6"/>
      <c r="P24" s="27"/>
      <c r="Q24" s="6">
        <v>31000</v>
      </c>
      <c r="R24" s="19" t="s">
        <v>11</v>
      </c>
      <c r="S24" s="19" t="s">
        <v>59</v>
      </c>
      <c r="T24" s="15" t="s">
        <v>15</v>
      </c>
      <c r="U24" s="57"/>
      <c r="V24" s="56"/>
      <c r="W24" s="42"/>
    </row>
    <row r="25" spans="1:23" ht="104.25" customHeight="1">
      <c r="A25" s="20" t="s">
        <v>10</v>
      </c>
      <c r="B25" s="4"/>
      <c r="C25" s="21"/>
      <c r="D25" s="62" t="s">
        <v>77</v>
      </c>
      <c r="E25" s="3">
        <f t="shared" si="0"/>
        <v>2</v>
      </c>
      <c r="F25" s="10"/>
      <c r="G25" s="11"/>
      <c r="H25" s="11">
        <v>2</v>
      </c>
      <c r="I25" s="11"/>
      <c r="J25" s="11"/>
      <c r="K25" s="11"/>
      <c r="L25" s="6"/>
      <c r="M25" s="6" t="s">
        <v>327</v>
      </c>
      <c r="N25" s="6"/>
      <c r="O25" s="5"/>
      <c r="P25" s="27"/>
      <c r="Q25" s="6">
        <v>32000</v>
      </c>
      <c r="R25" s="7" t="s">
        <v>11</v>
      </c>
      <c r="S25" s="16" t="s">
        <v>59</v>
      </c>
      <c r="T25" s="8" t="s">
        <v>15</v>
      </c>
      <c r="U25" s="57"/>
      <c r="V25" s="56"/>
      <c r="W25" s="42"/>
    </row>
    <row r="26" spans="1:23" ht="101.25" customHeight="1">
      <c r="A26" s="20" t="s">
        <v>10</v>
      </c>
      <c r="B26" s="4"/>
      <c r="C26" s="21"/>
      <c r="D26" s="62" t="s">
        <v>93</v>
      </c>
      <c r="E26" s="3">
        <f t="shared" si="0"/>
        <v>2</v>
      </c>
      <c r="F26" s="10"/>
      <c r="G26" s="11"/>
      <c r="H26" s="11">
        <v>1</v>
      </c>
      <c r="I26" s="11">
        <v>1</v>
      </c>
      <c r="J26" s="11"/>
      <c r="K26" s="11"/>
      <c r="L26" s="6"/>
      <c r="M26" s="6">
        <v>59.3</v>
      </c>
      <c r="N26" s="6">
        <v>73.1</v>
      </c>
      <c r="O26" s="5"/>
      <c r="P26" s="27"/>
      <c r="Q26" s="6" t="s">
        <v>192</v>
      </c>
      <c r="R26" s="7" t="s">
        <v>11</v>
      </c>
      <c r="S26" s="16" t="s">
        <v>59</v>
      </c>
      <c r="T26" s="8" t="s">
        <v>15</v>
      </c>
      <c r="U26" s="57"/>
      <c r="V26" s="56"/>
      <c r="W26" s="42"/>
    </row>
    <row r="27" spans="1:23" ht="99" customHeight="1">
      <c r="A27" s="20" t="s">
        <v>10</v>
      </c>
      <c r="B27" s="4"/>
      <c r="C27" s="21"/>
      <c r="D27" s="62" t="s">
        <v>94</v>
      </c>
      <c r="E27" s="3">
        <f t="shared" si="0"/>
        <v>3</v>
      </c>
      <c r="F27" s="10"/>
      <c r="G27" s="11"/>
      <c r="H27" s="11">
        <v>1</v>
      </c>
      <c r="I27" s="11">
        <v>2</v>
      </c>
      <c r="J27" s="11"/>
      <c r="K27" s="11"/>
      <c r="L27" s="6"/>
      <c r="M27" s="6">
        <v>59</v>
      </c>
      <c r="N27" s="6" t="s">
        <v>328</v>
      </c>
      <c r="O27" s="5"/>
      <c r="P27" s="27"/>
      <c r="Q27" s="6" t="s">
        <v>192</v>
      </c>
      <c r="R27" s="7" t="s">
        <v>11</v>
      </c>
      <c r="S27" s="16" t="s">
        <v>59</v>
      </c>
      <c r="T27" s="8" t="s">
        <v>15</v>
      </c>
      <c r="U27" s="57"/>
      <c r="V27" s="56"/>
      <c r="W27" s="42"/>
    </row>
    <row r="28" spans="1:23" ht="99" customHeight="1">
      <c r="A28" s="20" t="s">
        <v>10</v>
      </c>
      <c r="B28" s="4"/>
      <c r="C28" s="21"/>
      <c r="D28" s="62" t="s">
        <v>95</v>
      </c>
      <c r="E28" s="3">
        <f t="shared" si="0"/>
        <v>3</v>
      </c>
      <c r="F28" s="10"/>
      <c r="G28" s="11"/>
      <c r="H28" s="11">
        <v>1</v>
      </c>
      <c r="I28" s="11">
        <v>2</v>
      </c>
      <c r="J28" s="11"/>
      <c r="K28" s="11"/>
      <c r="L28" s="6"/>
      <c r="M28" s="6">
        <v>59.3</v>
      </c>
      <c r="N28" s="6" t="s">
        <v>329</v>
      </c>
      <c r="O28" s="5"/>
      <c r="P28" s="27"/>
      <c r="Q28" s="6" t="s">
        <v>192</v>
      </c>
      <c r="R28" s="7" t="s">
        <v>11</v>
      </c>
      <c r="S28" s="16" t="s">
        <v>59</v>
      </c>
      <c r="T28" s="8" t="s">
        <v>15</v>
      </c>
      <c r="U28" s="57"/>
      <c r="V28" s="56"/>
      <c r="W28" s="42"/>
    </row>
    <row r="29" spans="1:23" ht="99" customHeight="1">
      <c r="A29" s="20" t="s">
        <v>10</v>
      </c>
      <c r="B29" s="4"/>
      <c r="C29" s="21"/>
      <c r="D29" s="62" t="s">
        <v>96</v>
      </c>
      <c r="E29" s="3">
        <f t="shared" si="0"/>
        <v>3</v>
      </c>
      <c r="F29" s="10"/>
      <c r="G29" s="17"/>
      <c r="H29" s="17">
        <v>1</v>
      </c>
      <c r="I29" s="17">
        <v>2</v>
      </c>
      <c r="J29" s="17"/>
      <c r="K29" s="17"/>
      <c r="L29" s="6"/>
      <c r="M29" s="6">
        <v>58.8</v>
      </c>
      <c r="N29" s="6">
        <v>73</v>
      </c>
      <c r="O29" s="5"/>
      <c r="P29" s="27"/>
      <c r="Q29" s="6" t="s">
        <v>192</v>
      </c>
      <c r="R29" s="7" t="s">
        <v>11</v>
      </c>
      <c r="S29" s="16" t="s">
        <v>59</v>
      </c>
      <c r="T29" s="8" t="s">
        <v>15</v>
      </c>
      <c r="U29" s="57"/>
      <c r="V29" s="56"/>
      <c r="W29" s="42"/>
    </row>
    <row r="30" spans="1:23" ht="99" customHeight="1">
      <c r="A30" s="20" t="s">
        <v>10</v>
      </c>
      <c r="B30" s="4"/>
      <c r="C30" s="21"/>
      <c r="D30" s="62" t="s">
        <v>120</v>
      </c>
      <c r="E30" s="3">
        <f t="shared" si="0"/>
        <v>1</v>
      </c>
      <c r="F30" s="10"/>
      <c r="G30" s="17">
        <v>1</v>
      </c>
      <c r="H30" s="17"/>
      <c r="I30" s="17"/>
      <c r="J30" s="17"/>
      <c r="K30" s="17"/>
      <c r="L30" s="6" t="s">
        <v>330</v>
      </c>
      <c r="M30" s="6"/>
      <c r="N30" s="6"/>
      <c r="O30" s="5"/>
      <c r="P30" s="27"/>
      <c r="Q30" s="6">
        <v>31000</v>
      </c>
      <c r="R30" s="7" t="s">
        <v>11</v>
      </c>
      <c r="S30" s="16" t="s">
        <v>59</v>
      </c>
      <c r="T30" s="8" t="s">
        <v>15</v>
      </c>
      <c r="U30" s="57"/>
      <c r="V30" s="56"/>
      <c r="W30" s="42"/>
    </row>
    <row r="31" spans="1:23" ht="98.25" customHeight="1">
      <c r="A31" s="20" t="s">
        <v>10</v>
      </c>
      <c r="B31" s="4"/>
      <c r="C31" s="21"/>
      <c r="D31" s="62" t="s">
        <v>98</v>
      </c>
      <c r="E31" s="3">
        <f t="shared" si="0"/>
        <v>3</v>
      </c>
      <c r="F31" s="10"/>
      <c r="G31" s="17">
        <v>3</v>
      </c>
      <c r="H31" s="17"/>
      <c r="I31" s="17"/>
      <c r="J31" s="17"/>
      <c r="K31" s="17"/>
      <c r="L31" s="6" t="s">
        <v>332</v>
      </c>
      <c r="M31" s="6"/>
      <c r="N31" s="6"/>
      <c r="O31" s="5"/>
      <c r="P31" s="27"/>
      <c r="Q31" s="6">
        <v>33000</v>
      </c>
      <c r="R31" s="7" t="s">
        <v>11</v>
      </c>
      <c r="S31" s="16" t="s">
        <v>59</v>
      </c>
      <c r="T31" s="8" t="s">
        <v>15</v>
      </c>
      <c r="U31" s="57"/>
      <c r="V31" s="56"/>
      <c r="W31" s="42"/>
    </row>
    <row r="32" spans="1:23" ht="102" customHeight="1">
      <c r="A32" s="20" t="s">
        <v>10</v>
      </c>
      <c r="B32" s="4"/>
      <c r="C32" s="21"/>
      <c r="D32" s="62" t="s">
        <v>97</v>
      </c>
      <c r="E32" s="3">
        <f t="shared" si="0"/>
        <v>1</v>
      </c>
      <c r="F32" s="10"/>
      <c r="G32" s="17">
        <v>1</v>
      </c>
      <c r="H32" s="17"/>
      <c r="I32" s="17"/>
      <c r="J32" s="17"/>
      <c r="K32" s="17"/>
      <c r="L32" s="6" t="s">
        <v>331</v>
      </c>
      <c r="M32" s="6"/>
      <c r="N32" s="6"/>
      <c r="O32" s="5"/>
      <c r="P32" s="27"/>
      <c r="Q32" s="6">
        <v>33000</v>
      </c>
      <c r="R32" s="7" t="s">
        <v>11</v>
      </c>
      <c r="S32" s="16" t="s">
        <v>59</v>
      </c>
      <c r="T32" s="8" t="s">
        <v>15</v>
      </c>
      <c r="U32" s="57"/>
      <c r="V32" s="56"/>
      <c r="W32" s="42"/>
    </row>
    <row r="33" spans="1:23" ht="102" customHeight="1">
      <c r="A33" s="20" t="s">
        <v>10</v>
      </c>
      <c r="B33" s="4"/>
      <c r="C33" s="21"/>
      <c r="D33" s="62" t="s">
        <v>149</v>
      </c>
      <c r="E33" s="9">
        <f t="shared" si="0"/>
        <v>8</v>
      </c>
      <c r="F33" s="10"/>
      <c r="G33" s="11">
        <v>8</v>
      </c>
      <c r="H33" s="11"/>
      <c r="I33" s="11"/>
      <c r="J33" s="11"/>
      <c r="K33" s="11"/>
      <c r="L33" s="6" t="s">
        <v>232</v>
      </c>
      <c r="M33" s="6">
        <v>55.7</v>
      </c>
      <c r="N33" s="6"/>
      <c r="O33" s="5"/>
      <c r="P33" s="27"/>
      <c r="Q33" s="6" t="s">
        <v>371</v>
      </c>
      <c r="R33" s="7" t="s">
        <v>11</v>
      </c>
      <c r="S33" s="16" t="s">
        <v>59</v>
      </c>
      <c r="T33" s="8" t="s">
        <v>15</v>
      </c>
      <c r="U33" s="57"/>
      <c r="V33" s="56"/>
      <c r="W33" s="42"/>
    </row>
    <row r="34" spans="1:23" ht="102" customHeight="1">
      <c r="A34" s="20" t="s">
        <v>10</v>
      </c>
      <c r="B34" s="36"/>
      <c r="C34" s="37"/>
      <c r="D34" s="62" t="s">
        <v>150</v>
      </c>
      <c r="E34" s="9">
        <f t="shared" si="0"/>
        <v>10</v>
      </c>
      <c r="F34" s="10"/>
      <c r="G34" s="11">
        <v>9</v>
      </c>
      <c r="H34" s="11">
        <v>1</v>
      </c>
      <c r="I34" s="11"/>
      <c r="J34" s="11"/>
      <c r="K34" s="11"/>
      <c r="L34" s="6"/>
      <c r="M34" s="6" t="s">
        <v>334</v>
      </c>
      <c r="N34" s="6"/>
      <c r="O34" s="5"/>
      <c r="P34" s="27"/>
      <c r="Q34" s="6" t="s">
        <v>335</v>
      </c>
      <c r="R34" s="7" t="s">
        <v>11</v>
      </c>
      <c r="S34" s="16" t="s">
        <v>59</v>
      </c>
      <c r="T34" s="8" t="s">
        <v>15</v>
      </c>
      <c r="U34" s="57"/>
      <c r="V34" s="56"/>
      <c r="W34" s="42"/>
    </row>
    <row r="35" spans="1:23" ht="102" customHeight="1">
      <c r="A35" s="20" t="s">
        <v>10</v>
      </c>
      <c r="B35" s="36"/>
      <c r="C35" s="37"/>
      <c r="D35" s="62" t="s">
        <v>151</v>
      </c>
      <c r="E35" s="9">
        <f t="shared" si="0"/>
        <v>14</v>
      </c>
      <c r="F35" s="10"/>
      <c r="G35" s="11">
        <v>12</v>
      </c>
      <c r="H35" s="11">
        <v>2</v>
      </c>
      <c r="I35" s="11"/>
      <c r="J35" s="11"/>
      <c r="K35" s="11"/>
      <c r="L35" s="6" t="s">
        <v>112</v>
      </c>
      <c r="M35" s="6" t="s">
        <v>336</v>
      </c>
      <c r="N35" s="6"/>
      <c r="O35" s="5"/>
      <c r="P35" s="27"/>
      <c r="Q35" s="6" t="s">
        <v>233</v>
      </c>
      <c r="R35" s="7" t="s">
        <v>11</v>
      </c>
      <c r="S35" s="16" t="s">
        <v>59</v>
      </c>
      <c r="T35" s="8" t="s">
        <v>15</v>
      </c>
      <c r="U35" s="57"/>
      <c r="V35" s="56"/>
      <c r="W35" s="42"/>
    </row>
    <row r="36" spans="1:23" ht="102" customHeight="1">
      <c r="A36" s="20" t="s">
        <v>10</v>
      </c>
      <c r="B36" s="36"/>
      <c r="C36" s="37"/>
      <c r="D36" s="62" t="s">
        <v>152</v>
      </c>
      <c r="E36" s="9">
        <f t="shared" si="0"/>
        <v>4</v>
      </c>
      <c r="F36" s="10"/>
      <c r="G36" s="11"/>
      <c r="H36" s="11">
        <v>4</v>
      </c>
      <c r="I36" s="11"/>
      <c r="J36" s="11"/>
      <c r="K36" s="11"/>
      <c r="L36" s="6"/>
      <c r="M36" s="6" t="s">
        <v>337</v>
      </c>
      <c r="N36" s="6">
        <v>75.4</v>
      </c>
      <c r="O36" s="5"/>
      <c r="P36" s="27"/>
      <c r="Q36" s="6" t="s">
        <v>372</v>
      </c>
      <c r="R36" s="7" t="s">
        <v>11</v>
      </c>
      <c r="S36" s="16" t="s">
        <v>59</v>
      </c>
      <c r="T36" s="8" t="s">
        <v>15</v>
      </c>
      <c r="U36" s="57"/>
      <c r="V36" s="56"/>
      <c r="W36" s="42"/>
    </row>
    <row r="37" spans="1:23" ht="99" customHeight="1">
      <c r="A37" s="20" t="s">
        <v>10</v>
      </c>
      <c r="B37" s="4"/>
      <c r="C37" s="21"/>
      <c r="D37" s="62" t="s">
        <v>121</v>
      </c>
      <c r="E37" s="3">
        <f t="shared" si="0"/>
        <v>2</v>
      </c>
      <c r="F37" s="10"/>
      <c r="G37" s="17"/>
      <c r="H37" s="17">
        <v>1</v>
      </c>
      <c r="I37" s="17">
        <v>1</v>
      </c>
      <c r="J37" s="17"/>
      <c r="K37" s="17"/>
      <c r="L37" s="6"/>
      <c r="M37" s="6" t="s">
        <v>333</v>
      </c>
      <c r="N37" s="6">
        <v>72.4</v>
      </c>
      <c r="O37" s="5"/>
      <c r="P37" s="27"/>
      <c r="Q37" s="6" t="s">
        <v>192</v>
      </c>
      <c r="R37" s="7" t="s">
        <v>11</v>
      </c>
      <c r="S37" s="16" t="s">
        <v>59</v>
      </c>
      <c r="T37" s="8" t="s">
        <v>15</v>
      </c>
      <c r="U37" s="57"/>
      <c r="V37" s="56"/>
      <c r="W37" s="42"/>
    </row>
    <row r="38" spans="1:23" ht="148.5" customHeight="1">
      <c r="A38" s="20" t="s">
        <v>10</v>
      </c>
      <c r="B38" s="4"/>
      <c r="C38" s="21"/>
      <c r="D38" s="62" t="s">
        <v>229</v>
      </c>
      <c r="E38" s="3">
        <f t="shared" si="0"/>
        <v>3</v>
      </c>
      <c r="F38" s="31"/>
      <c r="G38" s="12"/>
      <c r="H38" s="12"/>
      <c r="I38" s="12">
        <v>3</v>
      </c>
      <c r="J38" s="12"/>
      <c r="K38" s="12"/>
      <c r="L38" s="12"/>
      <c r="M38" s="12"/>
      <c r="N38" s="12">
        <v>82.8</v>
      </c>
      <c r="O38" s="5"/>
      <c r="P38" s="27"/>
      <c r="Q38" s="6" t="s">
        <v>367</v>
      </c>
      <c r="R38" s="7" t="s">
        <v>11</v>
      </c>
      <c r="S38" s="16" t="s">
        <v>59</v>
      </c>
      <c r="T38" s="8" t="s">
        <v>15</v>
      </c>
      <c r="U38" s="57"/>
      <c r="V38" s="56"/>
      <c r="W38" s="42"/>
    </row>
    <row r="39" spans="1:23" ht="148.5" customHeight="1">
      <c r="A39" s="20" t="s">
        <v>10</v>
      </c>
      <c r="B39" s="36"/>
      <c r="C39" s="37"/>
      <c r="D39" s="62" t="s">
        <v>228</v>
      </c>
      <c r="E39" s="3">
        <f t="shared" si="0"/>
        <v>1</v>
      </c>
      <c r="F39" s="31"/>
      <c r="G39" s="12"/>
      <c r="H39" s="12"/>
      <c r="I39" s="12">
        <v>1</v>
      </c>
      <c r="J39" s="12"/>
      <c r="K39" s="12"/>
      <c r="L39" s="12"/>
      <c r="M39" s="12"/>
      <c r="N39" s="12">
        <v>82.8</v>
      </c>
      <c r="O39" s="5"/>
      <c r="P39" s="6" t="s">
        <v>189</v>
      </c>
      <c r="Q39" s="6">
        <v>39000</v>
      </c>
      <c r="R39" s="7" t="s">
        <v>11</v>
      </c>
      <c r="S39" s="16" t="s">
        <v>59</v>
      </c>
      <c r="T39" s="8" t="s">
        <v>15</v>
      </c>
      <c r="U39" s="57"/>
      <c r="V39" s="56"/>
      <c r="W39" s="42"/>
    </row>
    <row r="40" spans="1:23" ht="152.25" customHeight="1">
      <c r="A40" s="38" t="s">
        <v>10</v>
      </c>
      <c r="D40" s="69" t="s">
        <v>230</v>
      </c>
      <c r="E40" s="3">
        <f t="shared" si="0"/>
        <v>6</v>
      </c>
      <c r="F40" s="31"/>
      <c r="G40" s="12"/>
      <c r="H40" s="12">
        <v>1</v>
      </c>
      <c r="I40" s="12">
        <v>5</v>
      </c>
      <c r="J40" s="12"/>
      <c r="K40" s="12"/>
      <c r="L40" s="12"/>
      <c r="M40" s="12">
        <v>60.9</v>
      </c>
      <c r="N40" s="12" t="s">
        <v>326</v>
      </c>
      <c r="O40" s="32"/>
      <c r="P40" s="16" t="s">
        <v>60</v>
      </c>
      <c r="Q40" s="6" t="s">
        <v>367</v>
      </c>
      <c r="R40" s="39" t="s">
        <v>11</v>
      </c>
      <c r="S40" s="19" t="s">
        <v>59</v>
      </c>
      <c r="T40" s="15" t="s">
        <v>15</v>
      </c>
      <c r="U40" s="57"/>
      <c r="V40" s="56"/>
      <c r="W40" s="42"/>
    </row>
    <row r="41" spans="1:23" ht="147.75" customHeight="1">
      <c r="A41" s="20" t="s">
        <v>10</v>
      </c>
      <c r="D41" s="62" t="s">
        <v>193</v>
      </c>
      <c r="E41" s="9">
        <f aca="true" t="shared" si="1" ref="E41:E46">F41+G41+H41+I41+J41</f>
        <v>6</v>
      </c>
      <c r="F41" s="31"/>
      <c r="G41" s="12"/>
      <c r="H41" s="12">
        <v>5</v>
      </c>
      <c r="I41" s="12">
        <v>1</v>
      </c>
      <c r="J41" s="12"/>
      <c r="K41" s="12"/>
      <c r="L41" s="6">
        <v>40</v>
      </c>
      <c r="M41" s="6" t="s">
        <v>234</v>
      </c>
      <c r="N41" s="12">
        <v>75</v>
      </c>
      <c r="O41" s="32"/>
      <c r="P41" s="16"/>
      <c r="Q41" s="6" t="s">
        <v>373</v>
      </c>
      <c r="R41" s="14" t="s">
        <v>11</v>
      </c>
      <c r="S41" s="16" t="s">
        <v>59</v>
      </c>
      <c r="T41" s="8" t="s">
        <v>15</v>
      </c>
      <c r="U41" s="57"/>
      <c r="V41" s="56"/>
      <c r="W41" s="42"/>
    </row>
    <row r="42" spans="1:23" ht="147.75" customHeight="1">
      <c r="A42" s="20" t="s">
        <v>10</v>
      </c>
      <c r="D42" s="62" t="s">
        <v>194</v>
      </c>
      <c r="E42" s="9">
        <f t="shared" si="1"/>
        <v>11</v>
      </c>
      <c r="F42" s="31"/>
      <c r="G42" s="12">
        <v>1</v>
      </c>
      <c r="H42" s="12">
        <v>8</v>
      </c>
      <c r="I42" s="12">
        <v>2</v>
      </c>
      <c r="J42" s="12"/>
      <c r="K42" s="12"/>
      <c r="L42" s="6">
        <v>40</v>
      </c>
      <c r="M42" s="6" t="s">
        <v>234</v>
      </c>
      <c r="N42" s="12">
        <v>75</v>
      </c>
      <c r="O42" s="32"/>
      <c r="P42" s="16"/>
      <c r="Q42" s="6" t="s">
        <v>235</v>
      </c>
      <c r="R42" s="14" t="s">
        <v>11</v>
      </c>
      <c r="S42" s="16" t="s">
        <v>59</v>
      </c>
      <c r="T42" s="8" t="s">
        <v>15</v>
      </c>
      <c r="U42" s="57"/>
      <c r="V42" s="56"/>
      <c r="W42" s="42"/>
    </row>
    <row r="43" spans="1:23" ht="147.75" customHeight="1">
      <c r="A43" s="20" t="s">
        <v>10</v>
      </c>
      <c r="B43" s="4"/>
      <c r="C43" s="21"/>
      <c r="D43" s="66" t="s">
        <v>366</v>
      </c>
      <c r="E43" s="10">
        <f>F43+G43+H43+I43+J43</f>
        <v>21</v>
      </c>
      <c r="F43" s="10"/>
      <c r="G43" s="4">
        <v>7</v>
      </c>
      <c r="H43" s="4">
        <v>1</v>
      </c>
      <c r="I43" s="4">
        <v>13</v>
      </c>
      <c r="J43" s="4"/>
      <c r="K43" s="4"/>
      <c r="L43" s="12" t="s">
        <v>341</v>
      </c>
      <c r="M43" s="12" t="s">
        <v>246</v>
      </c>
      <c r="N43" s="12" t="s">
        <v>162</v>
      </c>
      <c r="O43" s="6"/>
      <c r="P43" s="5"/>
      <c r="Q43" s="4" t="s">
        <v>247</v>
      </c>
      <c r="R43" s="7" t="s">
        <v>11</v>
      </c>
      <c r="S43" s="26" t="s">
        <v>59</v>
      </c>
      <c r="T43" s="15" t="s">
        <v>113</v>
      </c>
      <c r="U43" s="57"/>
      <c r="V43" s="56"/>
      <c r="W43" s="42"/>
    </row>
    <row r="44" spans="1:23" ht="94.5">
      <c r="A44" s="20" t="s">
        <v>10</v>
      </c>
      <c r="D44" s="66" t="s">
        <v>84</v>
      </c>
      <c r="E44" s="9">
        <f t="shared" si="1"/>
        <v>22</v>
      </c>
      <c r="F44" s="31"/>
      <c r="G44" s="12">
        <v>22</v>
      </c>
      <c r="H44" s="12"/>
      <c r="I44" s="12"/>
      <c r="J44" s="12"/>
      <c r="K44" s="12"/>
      <c r="L44" s="12">
        <v>33.34</v>
      </c>
      <c r="M44" s="12"/>
      <c r="N44" s="12"/>
      <c r="O44" s="32"/>
      <c r="P44" s="16"/>
      <c r="Q44" s="6" t="s">
        <v>316</v>
      </c>
      <c r="R44" s="7" t="s">
        <v>11</v>
      </c>
      <c r="S44" s="8" t="s">
        <v>71</v>
      </c>
      <c r="T44" s="8" t="s">
        <v>83</v>
      </c>
      <c r="U44" s="57"/>
      <c r="V44" s="56"/>
      <c r="W44" s="42"/>
    </row>
    <row r="45" spans="1:23" ht="63">
      <c r="A45" s="20" t="s">
        <v>10</v>
      </c>
      <c r="D45" s="66" t="s">
        <v>214</v>
      </c>
      <c r="E45" s="9">
        <f t="shared" si="1"/>
        <v>1</v>
      </c>
      <c r="F45" s="31"/>
      <c r="G45" s="12"/>
      <c r="H45" s="12">
        <v>1</v>
      </c>
      <c r="I45" s="12"/>
      <c r="J45" s="12"/>
      <c r="K45" s="12"/>
      <c r="L45" s="12"/>
      <c r="M45" s="12">
        <v>68.6</v>
      </c>
      <c r="N45" s="12"/>
      <c r="O45" s="32"/>
      <c r="P45" s="16"/>
      <c r="Q45" s="6" t="s">
        <v>319</v>
      </c>
      <c r="R45" s="7" t="s">
        <v>11</v>
      </c>
      <c r="S45" s="8" t="s">
        <v>100</v>
      </c>
      <c r="T45" s="8"/>
      <c r="U45" s="57"/>
      <c r="V45" s="56"/>
      <c r="W45" s="42"/>
    </row>
    <row r="46" spans="1:23" ht="63">
      <c r="A46" s="20" t="s">
        <v>10</v>
      </c>
      <c r="D46" s="66" t="s">
        <v>226</v>
      </c>
      <c r="E46" s="3">
        <f t="shared" si="1"/>
        <v>2</v>
      </c>
      <c r="F46" s="31"/>
      <c r="G46" s="12"/>
      <c r="H46" s="12">
        <v>1</v>
      </c>
      <c r="I46" s="12">
        <v>1</v>
      </c>
      <c r="J46" s="12"/>
      <c r="K46" s="12"/>
      <c r="L46" s="12"/>
      <c r="M46" s="12">
        <v>67</v>
      </c>
      <c r="N46" s="12">
        <v>99</v>
      </c>
      <c r="O46" s="32"/>
      <c r="P46" s="16"/>
      <c r="Q46" s="6" t="s">
        <v>352</v>
      </c>
      <c r="R46" s="7" t="s">
        <v>11</v>
      </c>
      <c r="S46" s="8" t="s">
        <v>100</v>
      </c>
      <c r="T46" s="8"/>
      <c r="U46" s="57"/>
      <c r="V46" s="56"/>
      <c r="W46" s="42"/>
    </row>
    <row r="47" spans="1:23" ht="47.25">
      <c r="A47" s="20" t="s">
        <v>10</v>
      </c>
      <c r="D47" s="70" t="s">
        <v>183</v>
      </c>
      <c r="E47" s="3">
        <f>F47+G47+H47+I47+J47</f>
        <v>9</v>
      </c>
      <c r="F47" s="31"/>
      <c r="G47" s="12">
        <v>2</v>
      </c>
      <c r="H47" s="12">
        <v>3</v>
      </c>
      <c r="I47" s="12">
        <v>4</v>
      </c>
      <c r="J47" s="12"/>
      <c r="K47" s="12"/>
      <c r="L47" s="12" t="s">
        <v>68</v>
      </c>
      <c r="M47" s="12" t="s">
        <v>69</v>
      </c>
      <c r="N47" s="12" t="s">
        <v>70</v>
      </c>
      <c r="O47" s="32"/>
      <c r="P47" s="16"/>
      <c r="Q47" s="6" t="s">
        <v>357</v>
      </c>
      <c r="R47" s="7" t="s">
        <v>11</v>
      </c>
      <c r="S47" s="8" t="s">
        <v>12</v>
      </c>
      <c r="T47" s="8" t="s">
        <v>16</v>
      </c>
      <c r="U47" s="57"/>
      <c r="V47" s="56"/>
      <c r="W47" s="42"/>
    </row>
    <row r="48" spans="1:23" ht="157.5">
      <c r="A48" s="20" t="s">
        <v>10</v>
      </c>
      <c r="D48" s="66" t="s">
        <v>361</v>
      </c>
      <c r="E48" s="10">
        <f>F48+G48+H48+I48+J48</f>
        <v>1</v>
      </c>
      <c r="F48" s="10"/>
      <c r="G48" s="12">
        <v>1</v>
      </c>
      <c r="H48" s="12"/>
      <c r="I48" s="12"/>
      <c r="J48" s="12"/>
      <c r="K48" s="12"/>
      <c r="L48" s="12">
        <v>43</v>
      </c>
      <c r="M48" s="12"/>
      <c r="N48" s="12"/>
      <c r="O48" s="32"/>
      <c r="P48" s="16" t="s">
        <v>58</v>
      </c>
      <c r="Q48" s="6" t="s">
        <v>362</v>
      </c>
      <c r="R48" s="7" t="s">
        <v>11</v>
      </c>
      <c r="S48" s="16" t="s">
        <v>54</v>
      </c>
      <c r="T48" s="8" t="s">
        <v>55</v>
      </c>
      <c r="U48" s="57"/>
      <c r="V48" s="56"/>
      <c r="W48" s="42"/>
    </row>
    <row r="49" spans="1:23" ht="157.5">
      <c r="A49" s="20" t="s">
        <v>10</v>
      </c>
      <c r="D49" s="66" t="s">
        <v>64</v>
      </c>
      <c r="E49" s="10">
        <f aca="true" t="shared" si="2" ref="E49:E58">F49+G49+H49+I49+J49</f>
        <v>36</v>
      </c>
      <c r="F49" s="10"/>
      <c r="G49" s="12">
        <v>29</v>
      </c>
      <c r="H49" s="12"/>
      <c r="I49" s="12">
        <v>7</v>
      </c>
      <c r="J49" s="12"/>
      <c r="K49" s="12"/>
      <c r="L49" s="12">
        <v>43</v>
      </c>
      <c r="M49" s="12" t="s">
        <v>46</v>
      </c>
      <c r="N49" s="12">
        <v>85</v>
      </c>
      <c r="O49" s="32"/>
      <c r="P49" s="16" t="s">
        <v>58</v>
      </c>
      <c r="Q49" s="6" t="s">
        <v>360</v>
      </c>
      <c r="R49" s="7" t="s">
        <v>11</v>
      </c>
      <c r="S49" s="16" t="s">
        <v>54</v>
      </c>
      <c r="T49" s="8" t="s">
        <v>55</v>
      </c>
      <c r="U49" s="57"/>
      <c r="V49" s="56"/>
      <c r="W49" s="42"/>
    </row>
    <row r="50" spans="1:23" ht="157.5">
      <c r="A50" s="20" t="s">
        <v>10</v>
      </c>
      <c r="B50" s="4"/>
      <c r="C50" s="8"/>
      <c r="D50" s="66" t="s">
        <v>74</v>
      </c>
      <c r="E50" s="9">
        <f t="shared" si="2"/>
        <v>6</v>
      </c>
      <c r="F50" s="31"/>
      <c r="G50" s="12">
        <v>3</v>
      </c>
      <c r="H50" s="12"/>
      <c r="I50" s="12">
        <v>3</v>
      </c>
      <c r="J50" s="12"/>
      <c r="K50" s="12"/>
      <c r="L50" s="12" t="s">
        <v>313</v>
      </c>
      <c r="M50" s="12"/>
      <c r="N50" s="12" t="s">
        <v>314</v>
      </c>
      <c r="O50" s="32"/>
      <c r="P50" s="16"/>
      <c r="Q50" s="6" t="s">
        <v>315</v>
      </c>
      <c r="R50" s="7" t="s">
        <v>11</v>
      </c>
      <c r="S50" s="8" t="s">
        <v>71</v>
      </c>
      <c r="T50" s="8" t="s">
        <v>83</v>
      </c>
      <c r="U50" s="57"/>
      <c r="V50" s="56"/>
      <c r="W50" s="42"/>
    </row>
    <row r="51" spans="1:23" ht="65.25" customHeight="1">
      <c r="A51" s="20" t="s">
        <v>10</v>
      </c>
      <c r="D51" s="66" t="s">
        <v>92</v>
      </c>
      <c r="E51" s="10">
        <f t="shared" si="2"/>
        <v>1</v>
      </c>
      <c r="F51" s="10"/>
      <c r="G51" s="12">
        <v>1</v>
      </c>
      <c r="H51" s="12"/>
      <c r="I51" s="12"/>
      <c r="J51" s="12"/>
      <c r="K51" s="12"/>
      <c r="L51" s="12">
        <v>49</v>
      </c>
      <c r="M51" s="6"/>
      <c r="N51" s="6"/>
      <c r="O51" s="12"/>
      <c r="P51" s="16"/>
      <c r="Q51" s="4">
        <v>33000</v>
      </c>
      <c r="R51" s="29" t="s">
        <v>11</v>
      </c>
      <c r="S51" s="16" t="s">
        <v>57</v>
      </c>
      <c r="T51" s="8" t="s">
        <v>48</v>
      </c>
      <c r="U51" s="57"/>
      <c r="V51" s="56"/>
      <c r="W51" s="42"/>
    </row>
    <row r="52" spans="1:23" ht="162" customHeight="1">
      <c r="A52" s="20" t="s">
        <v>10</v>
      </c>
      <c r="B52" s="4"/>
      <c r="C52" s="8"/>
      <c r="D52" s="66" t="s">
        <v>72</v>
      </c>
      <c r="E52" s="9">
        <f t="shared" si="2"/>
        <v>8</v>
      </c>
      <c r="F52" s="31"/>
      <c r="G52" s="12">
        <v>4</v>
      </c>
      <c r="H52" s="12"/>
      <c r="I52" s="12">
        <v>4</v>
      </c>
      <c r="J52" s="12"/>
      <c r="K52" s="12"/>
      <c r="L52" s="12" t="s">
        <v>313</v>
      </c>
      <c r="M52" s="12"/>
      <c r="N52" s="12" t="s">
        <v>314</v>
      </c>
      <c r="O52" s="32"/>
      <c r="P52" s="16"/>
      <c r="Q52" s="6" t="s">
        <v>315</v>
      </c>
      <c r="R52" s="7" t="s">
        <v>11</v>
      </c>
      <c r="S52" s="8" t="s">
        <v>71</v>
      </c>
      <c r="T52" s="8" t="s">
        <v>83</v>
      </c>
      <c r="U52" s="57"/>
      <c r="V52" s="56"/>
      <c r="W52" s="42"/>
    </row>
    <row r="53" spans="1:23" ht="150" customHeight="1">
      <c r="A53" s="38" t="s">
        <v>10</v>
      </c>
      <c r="D53" s="71" t="s">
        <v>82</v>
      </c>
      <c r="E53" s="9">
        <f t="shared" si="2"/>
        <v>26</v>
      </c>
      <c r="F53" s="31"/>
      <c r="G53" s="12">
        <v>11</v>
      </c>
      <c r="H53" s="12">
        <v>8</v>
      </c>
      <c r="I53" s="12">
        <v>7</v>
      </c>
      <c r="J53" s="12"/>
      <c r="K53" s="40"/>
      <c r="L53" s="26" t="s">
        <v>317</v>
      </c>
      <c r="M53" s="40">
        <v>77</v>
      </c>
      <c r="N53" s="40">
        <v>106</v>
      </c>
      <c r="O53" s="41"/>
      <c r="P53" s="16"/>
      <c r="Q53" s="35" t="s">
        <v>377</v>
      </c>
      <c r="R53" s="7" t="s">
        <v>11</v>
      </c>
      <c r="S53" s="8" t="s">
        <v>318</v>
      </c>
      <c r="T53" s="8" t="s">
        <v>114</v>
      </c>
      <c r="U53" s="57"/>
      <c r="V53" s="56"/>
      <c r="W53" s="42"/>
    </row>
    <row r="54" spans="1:23" ht="65.25" customHeight="1">
      <c r="A54" s="20" t="s">
        <v>10</v>
      </c>
      <c r="D54" s="62" t="s">
        <v>236</v>
      </c>
      <c r="E54" s="9">
        <f t="shared" si="2"/>
        <v>16</v>
      </c>
      <c r="F54" s="31"/>
      <c r="G54" s="12">
        <v>1</v>
      </c>
      <c r="H54" s="12">
        <v>13</v>
      </c>
      <c r="I54" s="12">
        <v>2</v>
      </c>
      <c r="J54" s="12"/>
      <c r="K54" s="12"/>
      <c r="L54" s="6" t="s">
        <v>237</v>
      </c>
      <c r="M54" s="6" t="s">
        <v>234</v>
      </c>
      <c r="N54" s="12" t="s">
        <v>238</v>
      </c>
      <c r="O54" s="32"/>
      <c r="P54" s="16"/>
      <c r="Q54" s="6" t="s">
        <v>235</v>
      </c>
      <c r="R54" s="14" t="s">
        <v>11</v>
      </c>
      <c r="S54" s="16" t="s">
        <v>59</v>
      </c>
      <c r="T54" s="8" t="s">
        <v>15</v>
      </c>
      <c r="U54" s="57"/>
      <c r="V54" s="56"/>
      <c r="W54" s="42"/>
    </row>
    <row r="55" spans="1:23" ht="147" customHeight="1">
      <c r="A55" s="20" t="s">
        <v>10</v>
      </c>
      <c r="B55" s="4"/>
      <c r="C55" s="21"/>
      <c r="D55" s="72" t="s">
        <v>368</v>
      </c>
      <c r="E55" s="10">
        <f>F55+G55+H55+I55+J55</f>
        <v>32</v>
      </c>
      <c r="F55" s="10"/>
      <c r="G55" s="4">
        <v>16</v>
      </c>
      <c r="H55" s="4">
        <v>9</v>
      </c>
      <c r="I55" s="4">
        <v>7</v>
      </c>
      <c r="J55" s="4"/>
      <c r="K55" s="4"/>
      <c r="L55" s="12" t="s">
        <v>190</v>
      </c>
      <c r="M55" s="12" t="s">
        <v>191</v>
      </c>
      <c r="N55" s="12">
        <v>84</v>
      </c>
      <c r="O55" s="6"/>
      <c r="P55" s="5"/>
      <c r="Q55" s="4" t="s">
        <v>268</v>
      </c>
      <c r="R55" s="14" t="s">
        <v>11</v>
      </c>
      <c r="S55" s="8" t="s">
        <v>59</v>
      </c>
      <c r="T55" s="15" t="s">
        <v>113</v>
      </c>
      <c r="U55" s="57"/>
      <c r="V55" s="56"/>
      <c r="W55" s="42"/>
    </row>
    <row r="56" spans="1:23" ht="148.5" customHeight="1">
      <c r="A56" s="20" t="s">
        <v>10</v>
      </c>
      <c r="B56" s="4"/>
      <c r="C56" s="21"/>
      <c r="D56" s="72" t="s">
        <v>369</v>
      </c>
      <c r="E56" s="10">
        <f>F56+G56+H56+I56+J56</f>
        <v>13</v>
      </c>
      <c r="F56" s="10"/>
      <c r="G56" s="4">
        <v>3</v>
      </c>
      <c r="H56" s="4">
        <v>4</v>
      </c>
      <c r="I56" s="4">
        <v>6</v>
      </c>
      <c r="J56" s="4"/>
      <c r="K56" s="4"/>
      <c r="L56" s="12" t="s">
        <v>190</v>
      </c>
      <c r="M56" s="12" t="s">
        <v>191</v>
      </c>
      <c r="N56" s="12">
        <v>84</v>
      </c>
      <c r="O56" s="6"/>
      <c r="P56" s="5"/>
      <c r="Q56" s="4" t="s">
        <v>268</v>
      </c>
      <c r="R56" s="14" t="s">
        <v>11</v>
      </c>
      <c r="S56" s="8" t="s">
        <v>59</v>
      </c>
      <c r="T56" s="15" t="s">
        <v>113</v>
      </c>
      <c r="U56" s="57"/>
      <c r="V56" s="56"/>
      <c r="W56" s="42"/>
    </row>
    <row r="57" spans="1:23" ht="140.25" customHeight="1">
      <c r="A57" s="20" t="s">
        <v>10</v>
      </c>
      <c r="B57" s="4"/>
      <c r="C57" s="21"/>
      <c r="D57" s="72" t="s">
        <v>370</v>
      </c>
      <c r="E57" s="10">
        <f>F57+G57+H57+I57+J57</f>
        <v>31</v>
      </c>
      <c r="F57" s="10"/>
      <c r="G57" s="4">
        <v>14</v>
      </c>
      <c r="H57" s="4">
        <v>9</v>
      </c>
      <c r="I57" s="4">
        <v>8</v>
      </c>
      <c r="J57" s="4"/>
      <c r="K57" s="4"/>
      <c r="L57" s="12" t="s">
        <v>190</v>
      </c>
      <c r="M57" s="12" t="s">
        <v>191</v>
      </c>
      <c r="N57" s="12">
        <v>84</v>
      </c>
      <c r="O57" s="6"/>
      <c r="P57" s="5"/>
      <c r="Q57" s="4" t="s">
        <v>268</v>
      </c>
      <c r="R57" s="14" t="s">
        <v>11</v>
      </c>
      <c r="S57" s="8" t="s">
        <v>59</v>
      </c>
      <c r="T57" s="15" t="s">
        <v>113</v>
      </c>
      <c r="U57" s="57"/>
      <c r="V57" s="56"/>
      <c r="W57" s="42"/>
    </row>
    <row r="58" spans="1:23" ht="65.25" customHeight="1">
      <c r="A58" s="20" t="s">
        <v>10</v>
      </c>
      <c r="D58" s="62" t="s">
        <v>87</v>
      </c>
      <c r="E58" s="10">
        <f t="shared" si="2"/>
        <v>15</v>
      </c>
      <c r="F58" s="10"/>
      <c r="G58" s="12">
        <v>14</v>
      </c>
      <c r="H58" s="12">
        <v>1</v>
      </c>
      <c r="I58" s="12"/>
      <c r="J58" s="12"/>
      <c r="K58" s="12"/>
      <c r="L58" s="12">
        <v>41</v>
      </c>
      <c r="M58" s="12">
        <v>68</v>
      </c>
      <c r="N58" s="6"/>
      <c r="O58" s="12"/>
      <c r="P58" s="16"/>
      <c r="Q58" s="4" t="s">
        <v>90</v>
      </c>
      <c r="R58" s="7" t="s">
        <v>11</v>
      </c>
      <c r="S58" s="16" t="s">
        <v>57</v>
      </c>
      <c r="T58" s="8" t="s">
        <v>48</v>
      </c>
      <c r="U58" s="57"/>
      <c r="V58" s="56"/>
      <c r="W58" s="42"/>
    </row>
    <row r="59" spans="1:23" ht="165.75" customHeight="1">
      <c r="A59" s="20" t="s">
        <v>10</v>
      </c>
      <c r="B59" s="4"/>
      <c r="C59" s="8"/>
      <c r="D59" s="66" t="s">
        <v>73</v>
      </c>
      <c r="E59" s="9">
        <f>F59+G59+H59+I59+J59</f>
        <v>11</v>
      </c>
      <c r="F59" s="31"/>
      <c r="G59" s="12">
        <v>5</v>
      </c>
      <c r="H59" s="12"/>
      <c r="I59" s="12">
        <v>6</v>
      </c>
      <c r="J59" s="12"/>
      <c r="K59" s="12"/>
      <c r="L59" s="12" t="s">
        <v>313</v>
      </c>
      <c r="M59" s="12"/>
      <c r="N59" s="12" t="s">
        <v>314</v>
      </c>
      <c r="O59" s="32"/>
      <c r="P59" s="16"/>
      <c r="Q59" s="6" t="s">
        <v>315</v>
      </c>
      <c r="R59" s="7" t="s">
        <v>11</v>
      </c>
      <c r="S59" s="8" t="s">
        <v>71</v>
      </c>
      <c r="T59" s="8" t="s">
        <v>83</v>
      </c>
      <c r="U59" s="57"/>
      <c r="V59" s="56"/>
      <c r="W59" s="42"/>
    </row>
    <row r="60" spans="1:23" ht="65.25" customHeight="1">
      <c r="A60" s="20" t="s">
        <v>10</v>
      </c>
      <c r="D60" s="62" t="s">
        <v>122</v>
      </c>
      <c r="E60" s="10">
        <f aca="true" t="shared" si="3" ref="E60:E70">F60+G60+H60+I60+J60</f>
        <v>40</v>
      </c>
      <c r="F60" s="10"/>
      <c r="G60" s="12">
        <v>37</v>
      </c>
      <c r="H60" s="12">
        <v>3</v>
      </c>
      <c r="I60" s="12"/>
      <c r="J60" s="12"/>
      <c r="K60" s="12"/>
      <c r="L60" s="12" t="s">
        <v>284</v>
      </c>
      <c r="M60" s="12">
        <v>68</v>
      </c>
      <c r="N60" s="6"/>
      <c r="O60" s="12"/>
      <c r="P60" s="16"/>
      <c r="Q60" s="4" t="s">
        <v>90</v>
      </c>
      <c r="R60" s="7" t="s">
        <v>11</v>
      </c>
      <c r="S60" s="16" t="s">
        <v>57</v>
      </c>
      <c r="T60" s="8" t="s">
        <v>48</v>
      </c>
      <c r="U60" s="57"/>
      <c r="V60" s="56"/>
      <c r="W60" s="42"/>
    </row>
    <row r="61" spans="1:23" ht="147.75" customHeight="1">
      <c r="A61" s="20" t="s">
        <v>10</v>
      </c>
      <c r="B61" s="8"/>
      <c r="C61" s="8"/>
      <c r="D61" s="66" t="s">
        <v>269</v>
      </c>
      <c r="E61" s="10">
        <f t="shared" si="3"/>
        <v>7</v>
      </c>
      <c r="F61" s="10"/>
      <c r="G61" s="11">
        <v>7</v>
      </c>
      <c r="H61" s="11"/>
      <c r="I61" s="11"/>
      <c r="J61" s="11"/>
      <c r="K61" s="11"/>
      <c r="L61" s="12" t="s">
        <v>159</v>
      </c>
      <c r="M61" s="12"/>
      <c r="N61" s="12"/>
      <c r="O61" s="5"/>
      <c r="P61" s="13"/>
      <c r="Q61" s="4" t="s">
        <v>338</v>
      </c>
      <c r="R61" s="7" t="s">
        <v>11</v>
      </c>
      <c r="S61" s="26" t="s">
        <v>59</v>
      </c>
      <c r="T61" s="15" t="s">
        <v>113</v>
      </c>
      <c r="U61" s="57"/>
      <c r="V61" s="56"/>
      <c r="W61" s="42"/>
    </row>
    <row r="62" spans="1:23" ht="176.25" customHeight="1">
      <c r="A62" s="20" t="s">
        <v>10</v>
      </c>
      <c r="D62" s="66" t="s">
        <v>65</v>
      </c>
      <c r="E62" s="10">
        <f t="shared" si="3"/>
        <v>59</v>
      </c>
      <c r="F62" s="10"/>
      <c r="G62" s="12">
        <v>53</v>
      </c>
      <c r="H62" s="12">
        <v>2</v>
      </c>
      <c r="I62" s="12">
        <v>4</v>
      </c>
      <c r="J62" s="12"/>
      <c r="K62" s="12"/>
      <c r="L62" s="12">
        <v>43</v>
      </c>
      <c r="M62" s="12" t="s">
        <v>46</v>
      </c>
      <c r="N62" s="12">
        <v>85</v>
      </c>
      <c r="O62" s="32"/>
      <c r="P62" s="16" t="s">
        <v>58</v>
      </c>
      <c r="Q62" s="6" t="s">
        <v>360</v>
      </c>
      <c r="R62" s="7" t="s">
        <v>11</v>
      </c>
      <c r="S62" s="16" t="s">
        <v>54</v>
      </c>
      <c r="T62" s="8" t="s">
        <v>55</v>
      </c>
      <c r="U62" s="57"/>
      <c r="V62" s="56"/>
      <c r="W62" s="42"/>
    </row>
    <row r="63" spans="1:23" ht="176.25" customHeight="1">
      <c r="A63" s="20" t="s">
        <v>10</v>
      </c>
      <c r="D63" s="66" t="s">
        <v>66</v>
      </c>
      <c r="E63" s="10">
        <f t="shared" si="3"/>
        <v>67</v>
      </c>
      <c r="F63" s="10"/>
      <c r="G63" s="12">
        <v>50</v>
      </c>
      <c r="H63" s="12">
        <v>9</v>
      </c>
      <c r="I63" s="12">
        <v>8</v>
      </c>
      <c r="J63" s="12"/>
      <c r="K63" s="12"/>
      <c r="L63" s="12">
        <v>43</v>
      </c>
      <c r="M63" s="12" t="s">
        <v>46</v>
      </c>
      <c r="N63" s="12">
        <v>85</v>
      </c>
      <c r="O63" s="32"/>
      <c r="P63" s="16" t="s">
        <v>58</v>
      </c>
      <c r="Q63" s="6" t="s">
        <v>360</v>
      </c>
      <c r="R63" s="7" t="s">
        <v>11</v>
      </c>
      <c r="S63" s="16" t="s">
        <v>54</v>
      </c>
      <c r="T63" s="8" t="s">
        <v>55</v>
      </c>
      <c r="U63" s="57"/>
      <c r="V63" s="56"/>
      <c r="W63" s="42"/>
    </row>
    <row r="64" spans="1:23" ht="65.25" customHeight="1">
      <c r="A64" s="20" t="s">
        <v>10</v>
      </c>
      <c r="B64" s="4"/>
      <c r="C64" s="21"/>
      <c r="D64" s="72" t="s">
        <v>110</v>
      </c>
      <c r="E64" s="10">
        <f t="shared" si="3"/>
        <v>25</v>
      </c>
      <c r="F64" s="10"/>
      <c r="G64" s="4">
        <v>3</v>
      </c>
      <c r="H64" s="4">
        <v>5</v>
      </c>
      <c r="I64" s="4">
        <v>14</v>
      </c>
      <c r="J64" s="4">
        <v>3</v>
      </c>
      <c r="K64" s="4"/>
      <c r="L64" s="12">
        <v>50</v>
      </c>
      <c r="M64" s="12">
        <v>84</v>
      </c>
      <c r="N64" s="12">
        <v>101</v>
      </c>
      <c r="O64" s="6">
        <v>134</v>
      </c>
      <c r="P64" s="5"/>
      <c r="Q64" s="6" t="s">
        <v>206</v>
      </c>
      <c r="R64" s="7" t="s">
        <v>11</v>
      </c>
      <c r="S64" s="6" t="s">
        <v>102</v>
      </c>
      <c r="T64" s="8" t="s">
        <v>99</v>
      </c>
      <c r="U64" s="57"/>
      <c r="V64" s="56"/>
      <c r="W64" s="42"/>
    </row>
    <row r="65" spans="1:23" ht="82.5" customHeight="1">
      <c r="A65" s="61" t="s">
        <v>10</v>
      </c>
      <c r="B65" s="4"/>
      <c r="C65" s="21"/>
      <c r="D65" s="66" t="s">
        <v>355</v>
      </c>
      <c r="E65" s="10">
        <f>F65+G65+H65+I65+J65</f>
        <v>5</v>
      </c>
      <c r="F65" s="10"/>
      <c r="G65" s="11">
        <v>4</v>
      </c>
      <c r="H65" s="24">
        <v>1</v>
      </c>
      <c r="I65" s="24"/>
      <c r="J65" s="24"/>
      <c r="K65" s="24"/>
      <c r="L65" s="6" t="s">
        <v>262</v>
      </c>
      <c r="M65" s="6" t="s">
        <v>263</v>
      </c>
      <c r="N65" s="6"/>
      <c r="O65" s="6"/>
      <c r="P65" s="25"/>
      <c r="Q65" s="6">
        <v>42000</v>
      </c>
      <c r="R65" s="26" t="s">
        <v>11</v>
      </c>
      <c r="S65" s="1" t="s">
        <v>253</v>
      </c>
      <c r="T65" s="46" t="s">
        <v>264</v>
      </c>
      <c r="U65" s="57"/>
      <c r="V65" s="56"/>
      <c r="W65" s="42"/>
    </row>
    <row r="66" spans="1:23" ht="65.25" customHeight="1">
      <c r="A66" s="61" t="s">
        <v>10</v>
      </c>
      <c r="B66" s="4"/>
      <c r="C66" s="21"/>
      <c r="D66" s="66" t="s">
        <v>258</v>
      </c>
      <c r="E66" s="10">
        <f>F66+G66+H66+I66+J66</f>
        <v>34</v>
      </c>
      <c r="F66" s="10"/>
      <c r="G66" s="11">
        <v>15</v>
      </c>
      <c r="H66" s="24">
        <v>13</v>
      </c>
      <c r="I66" s="24">
        <v>6</v>
      </c>
      <c r="J66" s="24"/>
      <c r="K66" s="24"/>
      <c r="L66" s="6" t="s">
        <v>273</v>
      </c>
      <c r="M66" s="6" t="s">
        <v>274</v>
      </c>
      <c r="N66" s="6" t="s">
        <v>342</v>
      </c>
      <c r="O66" s="6"/>
      <c r="P66" s="25"/>
      <c r="Q66" s="4" t="s">
        <v>343</v>
      </c>
      <c r="R66" s="26" t="s">
        <v>394</v>
      </c>
      <c r="S66" s="26" t="s">
        <v>59</v>
      </c>
      <c r="T66" s="15" t="s">
        <v>113</v>
      </c>
      <c r="U66" s="57"/>
      <c r="V66" s="56"/>
      <c r="W66" s="42"/>
    </row>
    <row r="67" spans="1:23" ht="65.25" customHeight="1">
      <c r="A67" s="61" t="s">
        <v>10</v>
      </c>
      <c r="B67" s="4"/>
      <c r="C67" s="21"/>
      <c r="D67" s="66" t="s">
        <v>257</v>
      </c>
      <c r="E67" s="10">
        <f>F67+G67+H67+I67+J67</f>
        <v>126</v>
      </c>
      <c r="F67" s="10">
        <v>42</v>
      </c>
      <c r="G67" s="11">
        <v>42</v>
      </c>
      <c r="H67" s="24">
        <v>14</v>
      </c>
      <c r="I67" s="24">
        <v>28</v>
      </c>
      <c r="J67" s="24"/>
      <c r="K67" s="24"/>
      <c r="L67" s="6"/>
      <c r="M67" s="6"/>
      <c r="N67" s="6"/>
      <c r="O67" s="6"/>
      <c r="P67" s="25"/>
      <c r="Q67" s="6" t="s">
        <v>356</v>
      </c>
      <c r="R67" s="26" t="s">
        <v>394</v>
      </c>
      <c r="S67" s="8" t="s">
        <v>80</v>
      </c>
      <c r="T67" s="8" t="s">
        <v>81</v>
      </c>
      <c r="U67" s="57"/>
      <c r="V67" s="56"/>
      <c r="W67" s="42"/>
    </row>
    <row r="68" spans="1:23" ht="65.25" customHeight="1">
      <c r="A68" s="61" t="s">
        <v>10</v>
      </c>
      <c r="B68" s="4"/>
      <c r="C68" s="21"/>
      <c r="D68" s="66" t="s">
        <v>255</v>
      </c>
      <c r="E68" s="10">
        <f>F68+G68+H68+I68+J68</f>
        <v>91</v>
      </c>
      <c r="F68" s="10">
        <v>28</v>
      </c>
      <c r="G68" s="11"/>
      <c r="H68" s="24">
        <v>28</v>
      </c>
      <c r="I68" s="24">
        <v>35</v>
      </c>
      <c r="J68" s="24"/>
      <c r="K68" s="24"/>
      <c r="L68" s="6"/>
      <c r="M68" s="6"/>
      <c r="N68" s="6"/>
      <c r="O68" s="6"/>
      <c r="P68" s="25"/>
      <c r="Q68" s="6" t="s">
        <v>356</v>
      </c>
      <c r="R68" s="26" t="s">
        <v>394</v>
      </c>
      <c r="S68" s="8" t="s">
        <v>80</v>
      </c>
      <c r="T68" s="8" t="s">
        <v>259</v>
      </c>
      <c r="U68" s="57"/>
      <c r="V68" s="56"/>
      <c r="W68" s="42"/>
    </row>
    <row r="69" spans="1:23" ht="65.25" customHeight="1">
      <c r="A69" s="61" t="s">
        <v>10</v>
      </c>
      <c r="B69" s="4"/>
      <c r="C69" s="21"/>
      <c r="D69" s="66" t="s">
        <v>256</v>
      </c>
      <c r="E69" s="10">
        <f>F69+G69+H69+I69+J69</f>
        <v>96</v>
      </c>
      <c r="F69" s="10">
        <v>24</v>
      </c>
      <c r="G69" s="11">
        <v>24</v>
      </c>
      <c r="H69" s="24">
        <v>24</v>
      </c>
      <c r="I69" s="24">
        <v>24</v>
      </c>
      <c r="J69" s="24"/>
      <c r="K69" s="24"/>
      <c r="L69" s="6"/>
      <c r="M69" s="6"/>
      <c r="N69" s="6"/>
      <c r="O69" s="6"/>
      <c r="P69" s="25"/>
      <c r="Q69" s="6" t="s">
        <v>356</v>
      </c>
      <c r="R69" s="26" t="s">
        <v>394</v>
      </c>
      <c r="S69" s="8" t="s">
        <v>80</v>
      </c>
      <c r="T69" s="8" t="s">
        <v>260</v>
      </c>
      <c r="U69" s="57"/>
      <c r="V69" s="56"/>
      <c r="W69" s="42"/>
    </row>
    <row r="70" spans="1:22" ht="15.75">
      <c r="A70" s="20"/>
      <c r="B70" s="4"/>
      <c r="C70" s="21"/>
      <c r="D70" s="73" t="s">
        <v>397</v>
      </c>
      <c r="E70" s="3">
        <f t="shared" si="3"/>
        <v>24</v>
      </c>
      <c r="F70" s="31">
        <f>SUM(F8:F16)</f>
        <v>0</v>
      </c>
      <c r="G70" s="31">
        <f>SUM(G8:G16)</f>
        <v>16</v>
      </c>
      <c r="H70" s="31">
        <f>SUM(H8:H16)</f>
        <v>4</v>
      </c>
      <c r="I70" s="31">
        <f>SUM(I8:I16)</f>
        <v>4</v>
      </c>
      <c r="J70" s="31">
        <f>SUM(J8:J16)</f>
        <v>0</v>
      </c>
      <c r="K70" s="3"/>
      <c r="L70" s="12"/>
      <c r="M70" s="12"/>
      <c r="N70" s="12"/>
      <c r="O70" s="6"/>
      <c r="P70" s="5"/>
      <c r="Q70" s="6"/>
      <c r="R70" s="7"/>
      <c r="S70" s="8"/>
      <c r="T70" s="8"/>
      <c r="U70" s="32"/>
      <c r="V70" s="56"/>
    </row>
    <row r="71" spans="1:22" ht="15.75">
      <c r="A71" s="20"/>
      <c r="B71" s="4"/>
      <c r="C71" s="21"/>
      <c r="D71" s="73" t="s">
        <v>398</v>
      </c>
      <c r="E71" s="3">
        <f>F71+G71+H71+I71+J71</f>
        <v>970</v>
      </c>
      <c r="F71" s="3">
        <f>SUM(F17:F69)</f>
        <v>94</v>
      </c>
      <c r="G71" s="3">
        <f>SUM(G17:G69)</f>
        <v>428</v>
      </c>
      <c r="H71" s="3">
        <f>SUM(H17:H69)</f>
        <v>216</v>
      </c>
      <c r="I71" s="3">
        <f>SUM(I17:I69)</f>
        <v>229</v>
      </c>
      <c r="J71" s="3">
        <f>SUM(J17:J69)</f>
        <v>3</v>
      </c>
      <c r="K71" s="3"/>
      <c r="L71" s="12"/>
      <c r="M71" s="12"/>
      <c r="N71" s="12"/>
      <c r="O71" s="6"/>
      <c r="P71" s="5"/>
      <c r="Q71" s="6"/>
      <c r="R71" s="7"/>
      <c r="S71" s="8"/>
      <c r="T71" s="8"/>
      <c r="U71" s="32"/>
      <c r="V71" s="56"/>
    </row>
    <row r="72" spans="1:22" ht="15.75">
      <c r="A72" s="20"/>
      <c r="B72" s="4"/>
      <c r="C72" s="21"/>
      <c r="D72" s="73" t="s">
        <v>399</v>
      </c>
      <c r="E72" s="3">
        <f>F72+G72+H72+I72+J72</f>
        <v>994</v>
      </c>
      <c r="F72" s="3">
        <f>SUM(F8:F69)</f>
        <v>94</v>
      </c>
      <c r="G72" s="3">
        <f>SUM(G8:G69)</f>
        <v>444</v>
      </c>
      <c r="H72" s="3">
        <f>SUM(H8:H69)</f>
        <v>220</v>
      </c>
      <c r="I72" s="3">
        <f>SUM(I8:I69)</f>
        <v>233</v>
      </c>
      <c r="J72" s="3">
        <f>SUM(J8:J69)</f>
        <v>3</v>
      </c>
      <c r="K72" s="3"/>
      <c r="L72" s="12"/>
      <c r="M72" s="12"/>
      <c r="N72" s="12"/>
      <c r="O72" s="6"/>
      <c r="P72" s="5"/>
      <c r="Q72" s="6"/>
      <c r="R72" s="7"/>
      <c r="S72" s="8"/>
      <c r="T72" s="8"/>
      <c r="U72" s="32"/>
      <c r="V72" s="56"/>
    </row>
    <row r="73" spans="1:20" ht="15.75" customHeight="1">
      <c r="A73" s="20"/>
      <c r="B73" s="4"/>
      <c r="C73" s="21"/>
      <c r="D73" s="93" t="s">
        <v>79</v>
      </c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5"/>
    </row>
    <row r="74" spans="1:20" ht="63">
      <c r="A74" s="2" t="s">
        <v>9</v>
      </c>
      <c r="B74" s="8"/>
      <c r="C74" s="8"/>
      <c r="D74" s="62" t="s">
        <v>43</v>
      </c>
      <c r="E74" s="10">
        <f aca="true" t="shared" si="4" ref="E74:E89">F74+G74+H74+I74+J74</f>
        <v>12</v>
      </c>
      <c r="F74" s="10"/>
      <c r="G74" s="11">
        <v>12</v>
      </c>
      <c r="H74" s="11"/>
      <c r="I74" s="11"/>
      <c r="J74" s="11"/>
      <c r="K74" s="11"/>
      <c r="L74" s="12" t="s">
        <v>294</v>
      </c>
      <c r="M74" s="12"/>
      <c r="N74" s="12"/>
      <c r="O74" s="5"/>
      <c r="P74" s="13">
        <v>42735</v>
      </c>
      <c r="Q74" s="4" t="s">
        <v>295</v>
      </c>
      <c r="R74" s="7" t="s">
        <v>351</v>
      </c>
      <c r="S74" s="16" t="s">
        <v>293</v>
      </c>
      <c r="T74" s="8" t="s">
        <v>39</v>
      </c>
    </row>
    <row r="75" spans="1:20" ht="63">
      <c r="A75" s="2" t="s">
        <v>9</v>
      </c>
      <c r="B75" s="42"/>
      <c r="C75" s="42"/>
      <c r="D75" s="62" t="s">
        <v>344</v>
      </c>
      <c r="E75" s="10">
        <f t="shared" si="4"/>
        <v>8</v>
      </c>
      <c r="F75" s="10"/>
      <c r="G75" s="11">
        <v>7</v>
      </c>
      <c r="H75" s="11">
        <v>1</v>
      </c>
      <c r="I75" s="11"/>
      <c r="J75" s="11"/>
      <c r="K75" s="11"/>
      <c r="L75" s="12" t="s">
        <v>345</v>
      </c>
      <c r="M75" s="12">
        <v>58.2</v>
      </c>
      <c r="N75" s="12"/>
      <c r="O75" s="5"/>
      <c r="P75" s="13"/>
      <c r="Q75" s="4">
        <v>25000</v>
      </c>
      <c r="R75" s="7" t="s">
        <v>350</v>
      </c>
      <c r="S75" s="16" t="s">
        <v>59</v>
      </c>
      <c r="T75" s="8" t="s">
        <v>15</v>
      </c>
    </row>
    <row r="76" spans="1:20" ht="157.5">
      <c r="A76" s="20" t="s">
        <v>10</v>
      </c>
      <c r="B76" s="4"/>
      <c r="C76" s="8"/>
      <c r="D76" s="66" t="s">
        <v>75</v>
      </c>
      <c r="E76" s="9">
        <f t="shared" si="4"/>
        <v>5</v>
      </c>
      <c r="F76" s="31"/>
      <c r="G76" s="12">
        <v>1</v>
      </c>
      <c r="H76" s="12"/>
      <c r="I76" s="12">
        <v>4</v>
      </c>
      <c r="J76" s="12"/>
      <c r="K76" s="12"/>
      <c r="L76" s="12">
        <v>46</v>
      </c>
      <c r="M76" s="12"/>
      <c r="N76" s="12">
        <v>84</v>
      </c>
      <c r="O76" s="32"/>
      <c r="P76" s="16"/>
      <c r="Q76" s="6" t="s">
        <v>375</v>
      </c>
      <c r="R76" s="7" t="s">
        <v>126</v>
      </c>
      <c r="S76" s="16" t="s">
        <v>59</v>
      </c>
      <c r="T76" s="8" t="s">
        <v>15</v>
      </c>
    </row>
    <row r="77" spans="1:20" ht="78.75">
      <c r="A77" s="20" t="s">
        <v>10</v>
      </c>
      <c r="D77" s="66" t="s">
        <v>163</v>
      </c>
      <c r="E77" s="3">
        <f t="shared" si="4"/>
        <v>1</v>
      </c>
      <c r="F77" s="31"/>
      <c r="G77" s="12"/>
      <c r="H77" s="12">
        <v>1</v>
      </c>
      <c r="I77" s="12"/>
      <c r="J77" s="12"/>
      <c r="K77" s="12"/>
      <c r="L77" s="12"/>
      <c r="M77" s="12">
        <v>53.6</v>
      </c>
      <c r="N77" s="12"/>
      <c r="O77" s="32"/>
      <c r="P77" s="16"/>
      <c r="Q77" s="6" t="s">
        <v>302</v>
      </c>
      <c r="R77" s="7" t="s">
        <v>126</v>
      </c>
      <c r="S77" s="8" t="s">
        <v>12</v>
      </c>
      <c r="T77" s="8" t="s">
        <v>16</v>
      </c>
    </row>
    <row r="78" spans="1:20" ht="63">
      <c r="A78" s="20" t="s">
        <v>10</v>
      </c>
      <c r="B78" s="8"/>
      <c r="C78" s="8"/>
      <c r="D78" s="62" t="s">
        <v>123</v>
      </c>
      <c r="E78" s="10">
        <f t="shared" si="4"/>
        <v>69</v>
      </c>
      <c r="F78" s="10"/>
      <c r="G78" s="11">
        <v>61</v>
      </c>
      <c r="H78" s="11">
        <v>8</v>
      </c>
      <c r="I78" s="11"/>
      <c r="J78" s="11"/>
      <c r="K78" s="11"/>
      <c r="L78" s="12" t="s">
        <v>284</v>
      </c>
      <c r="M78" s="12" t="s">
        <v>89</v>
      </c>
      <c r="N78" s="12"/>
      <c r="O78" s="5"/>
      <c r="P78" s="13"/>
      <c r="Q78" s="4" t="s">
        <v>90</v>
      </c>
      <c r="R78" s="7" t="s">
        <v>395</v>
      </c>
      <c r="S78" s="16" t="s">
        <v>57</v>
      </c>
      <c r="T78" s="8" t="s">
        <v>48</v>
      </c>
    </row>
    <row r="79" spans="1:20" ht="126">
      <c r="A79" s="20" t="s">
        <v>10</v>
      </c>
      <c r="B79" s="4"/>
      <c r="C79" s="21"/>
      <c r="D79" s="72" t="s">
        <v>106</v>
      </c>
      <c r="E79" s="10">
        <f t="shared" si="4"/>
        <v>38</v>
      </c>
      <c r="F79" s="10"/>
      <c r="G79" s="4">
        <v>18</v>
      </c>
      <c r="H79" s="4">
        <v>12</v>
      </c>
      <c r="I79" s="4">
        <v>8</v>
      </c>
      <c r="J79" s="4"/>
      <c r="K79" s="4"/>
      <c r="L79" s="12" t="s">
        <v>190</v>
      </c>
      <c r="M79" s="12" t="s">
        <v>191</v>
      </c>
      <c r="N79" s="12">
        <v>84</v>
      </c>
      <c r="O79" s="6"/>
      <c r="P79" s="5"/>
      <c r="Q79" s="4" t="s">
        <v>268</v>
      </c>
      <c r="R79" s="7" t="s">
        <v>126</v>
      </c>
      <c r="S79" s="8" t="s">
        <v>59</v>
      </c>
      <c r="T79" s="15" t="s">
        <v>113</v>
      </c>
    </row>
    <row r="80" spans="1:20" ht="126">
      <c r="A80" s="20" t="s">
        <v>10</v>
      </c>
      <c r="B80" s="4"/>
      <c r="C80" s="21"/>
      <c r="D80" s="72" t="s">
        <v>109</v>
      </c>
      <c r="E80" s="10">
        <f t="shared" si="4"/>
        <v>34</v>
      </c>
      <c r="F80" s="10"/>
      <c r="G80" s="4">
        <v>15</v>
      </c>
      <c r="H80" s="4">
        <v>12</v>
      </c>
      <c r="I80" s="4">
        <v>7</v>
      </c>
      <c r="J80" s="4"/>
      <c r="K80" s="4"/>
      <c r="L80" s="12" t="s">
        <v>190</v>
      </c>
      <c r="M80" s="12" t="s">
        <v>191</v>
      </c>
      <c r="N80" s="12">
        <v>84</v>
      </c>
      <c r="O80" s="6"/>
      <c r="P80" s="5"/>
      <c r="Q80" s="4" t="s">
        <v>268</v>
      </c>
      <c r="R80" s="7" t="s">
        <v>126</v>
      </c>
      <c r="S80" s="8" t="s">
        <v>59</v>
      </c>
      <c r="T80" s="15" t="s">
        <v>113</v>
      </c>
    </row>
    <row r="81" spans="1:20" ht="47.25">
      <c r="A81" s="20" t="s">
        <v>10</v>
      </c>
      <c r="B81" s="4"/>
      <c r="C81" s="21"/>
      <c r="D81" s="72" t="s">
        <v>201</v>
      </c>
      <c r="E81" s="10">
        <f t="shared" si="4"/>
        <v>14</v>
      </c>
      <c r="F81" s="10"/>
      <c r="G81" s="4">
        <v>2</v>
      </c>
      <c r="H81" s="4">
        <v>12</v>
      </c>
      <c r="I81" s="4"/>
      <c r="J81" s="4"/>
      <c r="K81" s="4"/>
      <c r="L81" s="12" t="s">
        <v>203</v>
      </c>
      <c r="M81" s="12" t="s">
        <v>202</v>
      </c>
      <c r="N81" s="12"/>
      <c r="O81" s="6"/>
      <c r="P81" s="5"/>
      <c r="Q81" s="6" t="s">
        <v>204</v>
      </c>
      <c r="R81" s="7" t="s">
        <v>126</v>
      </c>
      <c r="S81" s="6" t="s">
        <v>200</v>
      </c>
      <c r="T81" s="8" t="s">
        <v>99</v>
      </c>
    </row>
    <row r="82" spans="1:20" ht="47.25">
      <c r="A82" s="20" t="s">
        <v>10</v>
      </c>
      <c r="B82" s="4"/>
      <c r="C82" s="21"/>
      <c r="D82" s="72" t="s">
        <v>205</v>
      </c>
      <c r="E82" s="10">
        <f t="shared" si="4"/>
        <v>5</v>
      </c>
      <c r="F82" s="10"/>
      <c r="G82" s="4">
        <v>1</v>
      </c>
      <c r="H82" s="4">
        <v>4</v>
      </c>
      <c r="I82" s="4"/>
      <c r="J82" s="4"/>
      <c r="K82" s="4"/>
      <c r="L82" s="12" t="s">
        <v>203</v>
      </c>
      <c r="M82" s="12" t="s">
        <v>202</v>
      </c>
      <c r="N82" s="12"/>
      <c r="O82" s="6"/>
      <c r="P82" s="5"/>
      <c r="Q82" s="6" t="s">
        <v>204</v>
      </c>
      <c r="R82" s="7" t="s">
        <v>126</v>
      </c>
      <c r="S82" s="6" t="s">
        <v>200</v>
      </c>
      <c r="T82" s="8" t="s">
        <v>99</v>
      </c>
    </row>
    <row r="83" spans="1:20" ht="47.25">
      <c r="A83" s="20" t="s">
        <v>10</v>
      </c>
      <c r="B83" s="4"/>
      <c r="C83" s="21"/>
      <c r="D83" s="67" t="s">
        <v>167</v>
      </c>
      <c r="E83" s="3">
        <f t="shared" si="4"/>
        <v>65</v>
      </c>
      <c r="F83" s="10"/>
      <c r="G83" s="11">
        <v>39</v>
      </c>
      <c r="H83" s="24">
        <v>26</v>
      </c>
      <c r="I83" s="24"/>
      <c r="J83" s="24"/>
      <c r="K83" s="24"/>
      <c r="L83" s="6">
        <v>55.5</v>
      </c>
      <c r="M83" s="6">
        <v>75</v>
      </c>
      <c r="N83" s="6"/>
      <c r="O83" s="6"/>
      <c r="P83" s="25">
        <v>42369</v>
      </c>
      <c r="Q83" s="6" t="s">
        <v>220</v>
      </c>
      <c r="R83" s="7" t="s">
        <v>126</v>
      </c>
      <c r="S83" s="8" t="s">
        <v>13</v>
      </c>
      <c r="T83" s="8" t="s">
        <v>29</v>
      </c>
    </row>
    <row r="84" spans="1:20" ht="105.75" customHeight="1">
      <c r="A84" s="20" t="s">
        <v>10</v>
      </c>
      <c r="B84" s="49"/>
      <c r="C84" s="49"/>
      <c r="D84" s="66" t="s">
        <v>199</v>
      </c>
      <c r="E84" s="43">
        <f t="shared" si="4"/>
        <v>41</v>
      </c>
      <c r="F84" s="44"/>
      <c r="G84" s="45">
        <v>10</v>
      </c>
      <c r="H84" s="45">
        <v>9</v>
      </c>
      <c r="I84" s="45">
        <v>22</v>
      </c>
      <c r="J84" s="44"/>
      <c r="K84" s="44"/>
      <c r="L84" s="12" t="s">
        <v>161</v>
      </c>
      <c r="M84" s="12" t="s">
        <v>248</v>
      </c>
      <c r="N84" s="12" t="s">
        <v>162</v>
      </c>
      <c r="O84" s="6"/>
      <c r="P84" s="4" t="s">
        <v>198</v>
      </c>
      <c r="Q84" s="4" t="s">
        <v>247</v>
      </c>
      <c r="R84" s="7" t="s">
        <v>126</v>
      </c>
      <c r="S84" s="26" t="s">
        <v>59</v>
      </c>
      <c r="T84" s="15" t="s">
        <v>113</v>
      </c>
    </row>
    <row r="85" spans="1:20" ht="135" customHeight="1">
      <c r="A85" s="20" t="s">
        <v>10</v>
      </c>
      <c r="B85" s="4"/>
      <c r="C85" s="21"/>
      <c r="D85" s="72" t="s">
        <v>108</v>
      </c>
      <c r="E85" s="10">
        <f t="shared" si="4"/>
        <v>36</v>
      </c>
      <c r="F85" s="10"/>
      <c r="G85" s="4">
        <v>16</v>
      </c>
      <c r="H85" s="4">
        <v>12</v>
      </c>
      <c r="I85" s="4">
        <v>8</v>
      </c>
      <c r="J85" s="4"/>
      <c r="K85" s="4"/>
      <c r="L85" s="12" t="s">
        <v>190</v>
      </c>
      <c r="M85" s="12" t="s">
        <v>191</v>
      </c>
      <c r="N85" s="12">
        <v>84</v>
      </c>
      <c r="O85" s="6"/>
      <c r="P85" s="5"/>
      <c r="Q85" s="4" t="s">
        <v>268</v>
      </c>
      <c r="R85" s="7" t="s">
        <v>126</v>
      </c>
      <c r="S85" s="8" t="s">
        <v>59</v>
      </c>
      <c r="T85" s="15" t="s">
        <v>113</v>
      </c>
    </row>
    <row r="86" spans="1:20" ht="78.75">
      <c r="A86" s="20" t="s">
        <v>10</v>
      </c>
      <c r="B86" s="4"/>
      <c r="C86" s="21"/>
      <c r="D86" s="66" t="s">
        <v>254</v>
      </c>
      <c r="E86" s="10">
        <f t="shared" si="4"/>
        <v>58</v>
      </c>
      <c r="F86" s="10"/>
      <c r="G86" s="11">
        <v>36</v>
      </c>
      <c r="H86" s="24">
        <v>14</v>
      </c>
      <c r="I86" s="24">
        <v>8</v>
      </c>
      <c r="J86" s="24"/>
      <c r="K86" s="24"/>
      <c r="L86" s="6" t="s">
        <v>262</v>
      </c>
      <c r="M86" s="6" t="s">
        <v>263</v>
      </c>
      <c r="N86" s="6"/>
      <c r="O86" s="6"/>
      <c r="P86" s="25"/>
      <c r="Q86" s="6">
        <v>42000</v>
      </c>
      <c r="R86" s="7" t="s">
        <v>126</v>
      </c>
      <c r="S86" s="1" t="s">
        <v>253</v>
      </c>
      <c r="T86" s="46" t="s">
        <v>264</v>
      </c>
    </row>
    <row r="87" spans="1:20" ht="15.75">
      <c r="A87" s="20"/>
      <c r="B87" s="4"/>
      <c r="C87" s="21"/>
      <c r="D87" s="73" t="s">
        <v>86</v>
      </c>
      <c r="E87" s="10">
        <f t="shared" si="4"/>
        <v>20</v>
      </c>
      <c r="F87" s="31">
        <f>SUM(F74:F75)</f>
        <v>0</v>
      </c>
      <c r="G87" s="31">
        <f>SUM(G74:G75)</f>
        <v>19</v>
      </c>
      <c r="H87" s="31">
        <f>SUM(H74:H75)</f>
        <v>1</v>
      </c>
      <c r="I87" s="31">
        <f>SUM(I74:I75)</f>
        <v>0</v>
      </c>
      <c r="J87" s="31">
        <f>SUM(J74:J75)</f>
        <v>0</v>
      </c>
      <c r="K87" s="3"/>
      <c r="L87" s="12"/>
      <c r="M87" s="12"/>
      <c r="N87" s="12"/>
      <c r="O87" s="6"/>
      <c r="P87" s="5"/>
      <c r="Q87" s="6"/>
      <c r="R87" s="7"/>
      <c r="S87" s="8"/>
      <c r="T87" s="8"/>
    </row>
    <row r="88" spans="1:20" ht="15.75">
      <c r="A88" s="20"/>
      <c r="B88" s="4"/>
      <c r="C88" s="21"/>
      <c r="D88" s="73" t="s">
        <v>348</v>
      </c>
      <c r="E88" s="10">
        <f t="shared" si="4"/>
        <v>366</v>
      </c>
      <c r="F88" s="31">
        <f>SUM(F76:F86)</f>
        <v>0</v>
      </c>
      <c r="G88" s="31">
        <f>SUM(G76:G86)</f>
        <v>199</v>
      </c>
      <c r="H88" s="31">
        <f>SUM(H76:H86)</f>
        <v>110</v>
      </c>
      <c r="I88" s="31">
        <f>SUM(I76:I86)</f>
        <v>57</v>
      </c>
      <c r="J88" s="31">
        <f>SUM(J76:J86)</f>
        <v>0</v>
      </c>
      <c r="K88" s="3"/>
      <c r="L88" s="12"/>
      <c r="M88" s="12"/>
      <c r="N88" s="12"/>
      <c r="O88" s="6"/>
      <c r="P88" s="5"/>
      <c r="Q88" s="6"/>
      <c r="R88" s="7"/>
      <c r="S88" s="8"/>
      <c r="T88" s="8"/>
    </row>
    <row r="89" spans="1:20" ht="31.5">
      <c r="A89" s="20"/>
      <c r="B89" s="4"/>
      <c r="C89" s="21"/>
      <c r="D89" s="73" t="s">
        <v>281</v>
      </c>
      <c r="E89" s="10">
        <f t="shared" si="4"/>
        <v>386</v>
      </c>
      <c r="F89" s="31">
        <f>F87+F88</f>
        <v>0</v>
      </c>
      <c r="G89" s="31">
        <f>G87+G88</f>
        <v>218</v>
      </c>
      <c r="H89" s="31">
        <f>H87+H88</f>
        <v>111</v>
      </c>
      <c r="I89" s="31">
        <f>I87+I88</f>
        <v>57</v>
      </c>
      <c r="J89" s="31">
        <f>J87+J88</f>
        <v>0</v>
      </c>
      <c r="K89" s="31"/>
      <c r="L89" s="12"/>
      <c r="M89" s="12"/>
      <c r="N89" s="12"/>
      <c r="O89" s="6"/>
      <c r="P89" s="5"/>
      <c r="Q89" s="6"/>
      <c r="R89" s="7"/>
      <c r="S89" s="8"/>
      <c r="T89" s="8"/>
    </row>
    <row r="90" spans="1:20" ht="15.75" customHeight="1">
      <c r="A90" s="90" t="s">
        <v>147</v>
      </c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2"/>
    </row>
    <row r="91" spans="1:20" ht="15.75" customHeight="1">
      <c r="A91" s="62" t="s">
        <v>142</v>
      </c>
      <c r="B91" s="8"/>
      <c r="C91" s="8"/>
      <c r="D91" s="62" t="s">
        <v>143</v>
      </c>
      <c r="E91" s="9">
        <f aca="true" t="shared" si="5" ref="E91:E97">F91+G91+H91+I91+J91</f>
        <v>10</v>
      </c>
      <c r="F91" s="10"/>
      <c r="G91" s="11">
        <v>5</v>
      </c>
      <c r="H91" s="11">
        <v>5</v>
      </c>
      <c r="I91" s="11"/>
      <c r="J91" s="11"/>
      <c r="K91" s="11"/>
      <c r="L91" s="12" t="s">
        <v>53</v>
      </c>
      <c r="M91" s="12" t="s">
        <v>165</v>
      </c>
      <c r="N91" s="12"/>
      <c r="O91" s="5"/>
      <c r="P91" s="13"/>
      <c r="Q91" s="4">
        <v>28000</v>
      </c>
      <c r="R91" s="7" t="s">
        <v>158</v>
      </c>
      <c r="S91" s="16" t="s">
        <v>144</v>
      </c>
      <c r="T91" s="8"/>
    </row>
    <row r="92" spans="1:20" ht="63">
      <c r="A92" s="2" t="s">
        <v>118</v>
      </c>
      <c r="B92" s="42"/>
      <c r="C92" s="42"/>
      <c r="D92" s="62" t="s">
        <v>124</v>
      </c>
      <c r="E92" s="10">
        <f t="shared" si="5"/>
        <v>145</v>
      </c>
      <c r="F92" s="10"/>
      <c r="G92" s="11">
        <v>48</v>
      </c>
      <c r="H92" s="11">
        <v>93</v>
      </c>
      <c r="I92" s="11">
        <v>4</v>
      </c>
      <c r="J92" s="11"/>
      <c r="K92" s="11"/>
      <c r="L92" s="12">
        <v>30</v>
      </c>
      <c r="M92" s="12" t="s">
        <v>125</v>
      </c>
      <c r="N92" s="12">
        <v>70</v>
      </c>
      <c r="O92" s="5"/>
      <c r="P92" s="13"/>
      <c r="Q92" s="4">
        <v>34500</v>
      </c>
      <c r="R92" s="7" t="s">
        <v>349</v>
      </c>
      <c r="S92" s="8" t="s">
        <v>164</v>
      </c>
      <c r="T92" s="8" t="s">
        <v>267</v>
      </c>
    </row>
    <row r="93" spans="1:20" ht="78.75">
      <c r="A93" s="61" t="s">
        <v>10</v>
      </c>
      <c r="D93" s="66" t="s">
        <v>178</v>
      </c>
      <c r="E93" s="3">
        <f t="shared" si="5"/>
        <v>27</v>
      </c>
      <c r="F93" s="31"/>
      <c r="G93" s="12">
        <v>9</v>
      </c>
      <c r="H93" s="12">
        <v>9</v>
      </c>
      <c r="I93" s="12">
        <v>9</v>
      </c>
      <c r="J93" s="12"/>
      <c r="K93" s="12"/>
      <c r="L93" s="12" t="s">
        <v>68</v>
      </c>
      <c r="M93" s="12" t="s">
        <v>69</v>
      </c>
      <c r="N93" s="12" t="s">
        <v>70</v>
      </c>
      <c r="O93" s="32"/>
      <c r="P93" s="16"/>
      <c r="Q93" s="6" t="s">
        <v>176</v>
      </c>
      <c r="R93" s="7" t="s">
        <v>158</v>
      </c>
      <c r="S93" s="8" t="s">
        <v>12</v>
      </c>
      <c r="T93" s="8" t="s">
        <v>16</v>
      </c>
    </row>
    <row r="94" spans="1:20" ht="78.75">
      <c r="A94" s="61" t="s">
        <v>10</v>
      </c>
      <c r="D94" s="66" t="s">
        <v>179</v>
      </c>
      <c r="E94" s="3">
        <f t="shared" si="5"/>
        <v>1</v>
      </c>
      <c r="F94" s="31"/>
      <c r="G94" s="12"/>
      <c r="H94" s="12"/>
      <c r="I94" s="12">
        <v>1</v>
      </c>
      <c r="J94" s="12"/>
      <c r="K94" s="12"/>
      <c r="L94" s="12"/>
      <c r="M94" s="12">
        <v>53.6</v>
      </c>
      <c r="N94" s="12">
        <v>91.5</v>
      </c>
      <c r="O94" s="32"/>
      <c r="P94" s="16"/>
      <c r="Q94" s="6" t="s">
        <v>358</v>
      </c>
      <c r="R94" s="7" t="s">
        <v>158</v>
      </c>
      <c r="S94" s="8" t="s">
        <v>12</v>
      </c>
      <c r="T94" s="8" t="s">
        <v>16</v>
      </c>
    </row>
    <row r="95" spans="1:20" ht="78.75">
      <c r="A95" s="61" t="s">
        <v>10</v>
      </c>
      <c r="D95" s="66" t="s">
        <v>359</v>
      </c>
      <c r="E95" s="3">
        <f t="shared" si="5"/>
        <v>27</v>
      </c>
      <c r="F95" s="31"/>
      <c r="G95" s="12">
        <v>9</v>
      </c>
      <c r="H95" s="12">
        <v>9</v>
      </c>
      <c r="I95" s="12">
        <v>9</v>
      </c>
      <c r="J95" s="12"/>
      <c r="K95" s="12"/>
      <c r="L95" s="12" t="s">
        <v>68</v>
      </c>
      <c r="M95" s="12" t="s">
        <v>69</v>
      </c>
      <c r="N95" s="12" t="s">
        <v>70</v>
      </c>
      <c r="O95" s="32"/>
      <c r="P95" s="16"/>
      <c r="Q95" s="6" t="s">
        <v>176</v>
      </c>
      <c r="R95" s="7" t="s">
        <v>158</v>
      </c>
      <c r="S95" s="8" t="s">
        <v>12</v>
      </c>
      <c r="T95" s="8" t="s">
        <v>16</v>
      </c>
    </row>
    <row r="96" spans="1:20" ht="78.75">
      <c r="A96" s="61" t="s">
        <v>10</v>
      </c>
      <c r="D96" s="66" t="s">
        <v>211</v>
      </c>
      <c r="E96" s="3">
        <f t="shared" si="5"/>
        <v>27</v>
      </c>
      <c r="F96" s="31"/>
      <c r="G96" s="12">
        <v>9</v>
      </c>
      <c r="H96" s="12">
        <v>9</v>
      </c>
      <c r="I96" s="12">
        <v>9</v>
      </c>
      <c r="J96" s="12"/>
      <c r="K96" s="12"/>
      <c r="L96" s="12" t="s">
        <v>68</v>
      </c>
      <c r="M96" s="12" t="s">
        <v>69</v>
      </c>
      <c r="N96" s="12" t="s">
        <v>70</v>
      </c>
      <c r="O96" s="32"/>
      <c r="P96" s="16"/>
      <c r="Q96" s="6" t="s">
        <v>176</v>
      </c>
      <c r="R96" s="7" t="s">
        <v>158</v>
      </c>
      <c r="S96" s="8" t="s">
        <v>12</v>
      </c>
      <c r="T96" s="8" t="s">
        <v>16</v>
      </c>
    </row>
    <row r="97" spans="1:20" ht="47.25">
      <c r="A97" s="61" t="s">
        <v>10</v>
      </c>
      <c r="D97" s="70" t="s">
        <v>181</v>
      </c>
      <c r="E97" s="3">
        <f t="shared" si="5"/>
        <v>27</v>
      </c>
      <c r="F97" s="31"/>
      <c r="G97" s="12">
        <v>9</v>
      </c>
      <c r="H97" s="12">
        <v>9</v>
      </c>
      <c r="I97" s="12">
        <v>9</v>
      </c>
      <c r="J97" s="12"/>
      <c r="K97" s="12"/>
      <c r="L97" s="12" t="s">
        <v>68</v>
      </c>
      <c r="M97" s="12" t="s">
        <v>69</v>
      </c>
      <c r="N97" s="12" t="s">
        <v>70</v>
      </c>
      <c r="O97" s="32"/>
      <c r="P97" s="16"/>
      <c r="Q97" s="6" t="s">
        <v>176</v>
      </c>
      <c r="R97" s="7" t="s">
        <v>158</v>
      </c>
      <c r="S97" s="8" t="s">
        <v>12</v>
      </c>
      <c r="T97" s="8" t="s">
        <v>16</v>
      </c>
    </row>
    <row r="98" spans="1:20" ht="63">
      <c r="A98" s="61" t="s">
        <v>10</v>
      </c>
      <c r="B98" s="36"/>
      <c r="C98" s="37"/>
      <c r="D98" s="66" t="s">
        <v>171</v>
      </c>
      <c r="E98" s="10">
        <f aca="true" t="shared" si="6" ref="E98:E104">F98+G98+H98+I98+J98</f>
        <v>144</v>
      </c>
      <c r="F98" s="10"/>
      <c r="G98" s="4">
        <v>96</v>
      </c>
      <c r="H98" s="4">
        <v>24</v>
      </c>
      <c r="I98" s="4">
        <v>24</v>
      </c>
      <c r="J98" s="4"/>
      <c r="K98" s="4"/>
      <c r="L98" s="6" t="s">
        <v>51</v>
      </c>
      <c r="M98" s="6" t="s">
        <v>52</v>
      </c>
      <c r="N98" s="6">
        <v>82</v>
      </c>
      <c r="O98" s="6"/>
      <c r="P98" s="5"/>
      <c r="Q98" s="16" t="s">
        <v>170</v>
      </c>
      <c r="R98" s="7" t="s">
        <v>158</v>
      </c>
      <c r="S98" s="16" t="s">
        <v>57</v>
      </c>
      <c r="T98" s="8" t="s">
        <v>48</v>
      </c>
    </row>
    <row r="99" spans="1:20" ht="63">
      <c r="A99" s="61" t="s">
        <v>10</v>
      </c>
      <c r="B99" s="36"/>
      <c r="C99" s="37"/>
      <c r="D99" s="66" t="s">
        <v>172</v>
      </c>
      <c r="E99" s="10">
        <f t="shared" si="6"/>
        <v>106</v>
      </c>
      <c r="F99" s="10"/>
      <c r="G99" s="4">
        <v>104</v>
      </c>
      <c r="H99" s="4">
        <v>2</v>
      </c>
      <c r="I99" s="4"/>
      <c r="J99" s="4"/>
      <c r="K99" s="4"/>
      <c r="L99" s="6" t="s">
        <v>51</v>
      </c>
      <c r="M99" s="6" t="s">
        <v>52</v>
      </c>
      <c r="N99" s="6"/>
      <c r="O99" s="6"/>
      <c r="P99" s="5"/>
      <c r="Q99" s="16" t="s">
        <v>170</v>
      </c>
      <c r="R99" s="7" t="s">
        <v>158</v>
      </c>
      <c r="S99" s="16" t="s">
        <v>57</v>
      </c>
      <c r="T99" s="8" t="s">
        <v>48</v>
      </c>
    </row>
    <row r="100" spans="1:20" ht="63">
      <c r="A100" s="61" t="s">
        <v>10</v>
      </c>
      <c r="B100" s="8"/>
      <c r="C100" s="8"/>
      <c r="D100" s="66" t="s">
        <v>119</v>
      </c>
      <c r="E100" s="10">
        <f t="shared" si="6"/>
        <v>4</v>
      </c>
      <c r="F100" s="10"/>
      <c r="G100" s="11">
        <v>4</v>
      </c>
      <c r="H100" s="11"/>
      <c r="I100" s="11"/>
      <c r="J100" s="11"/>
      <c r="K100" s="11"/>
      <c r="L100" s="12">
        <v>45</v>
      </c>
      <c r="M100" s="12"/>
      <c r="N100" s="12"/>
      <c r="O100" s="5"/>
      <c r="P100" s="13"/>
      <c r="Q100" s="4" t="s">
        <v>67</v>
      </c>
      <c r="R100" s="7" t="s">
        <v>396</v>
      </c>
      <c r="S100" s="8" t="s">
        <v>38</v>
      </c>
      <c r="T100" s="8" t="s">
        <v>49</v>
      </c>
    </row>
    <row r="101" spans="1:20" ht="47.25">
      <c r="A101" s="61" t="s">
        <v>10</v>
      </c>
      <c r="D101" s="66" t="s">
        <v>127</v>
      </c>
      <c r="E101" s="10">
        <f t="shared" si="6"/>
        <v>19</v>
      </c>
      <c r="F101" s="10"/>
      <c r="G101" s="12">
        <v>15</v>
      </c>
      <c r="H101" s="12">
        <v>1</v>
      </c>
      <c r="I101" s="12">
        <v>3</v>
      </c>
      <c r="J101" s="12"/>
      <c r="K101" s="12"/>
      <c r="L101" s="12" t="s">
        <v>85</v>
      </c>
      <c r="M101" s="12">
        <v>60</v>
      </c>
      <c r="N101" s="12">
        <v>68</v>
      </c>
      <c r="O101" s="32"/>
      <c r="P101" s="16"/>
      <c r="Q101" s="6">
        <v>45000</v>
      </c>
      <c r="R101" s="7" t="s">
        <v>158</v>
      </c>
      <c r="S101" s="7" t="s">
        <v>30</v>
      </c>
      <c r="T101" s="8" t="s">
        <v>31</v>
      </c>
    </row>
    <row r="102" spans="1:20" ht="110.25">
      <c r="A102" s="61" t="s">
        <v>10</v>
      </c>
      <c r="B102" s="4"/>
      <c r="C102" s="21"/>
      <c r="D102" s="62" t="s">
        <v>145</v>
      </c>
      <c r="E102" s="10">
        <f t="shared" si="6"/>
        <v>60</v>
      </c>
      <c r="F102" s="11"/>
      <c r="G102" s="11">
        <v>14</v>
      </c>
      <c r="H102" s="11">
        <v>22</v>
      </c>
      <c r="I102" s="11">
        <v>24</v>
      </c>
      <c r="J102" s="11"/>
      <c r="K102" s="23"/>
      <c r="L102" s="12" t="s">
        <v>227</v>
      </c>
      <c r="M102" s="12" t="s">
        <v>138</v>
      </c>
      <c r="N102" s="12" t="s">
        <v>320</v>
      </c>
      <c r="O102" s="6"/>
      <c r="P102" s="5"/>
      <c r="Q102" s="6" t="s">
        <v>353</v>
      </c>
      <c r="R102" s="7" t="s">
        <v>158</v>
      </c>
      <c r="S102" s="8" t="s">
        <v>134</v>
      </c>
      <c r="T102" s="8" t="s">
        <v>137</v>
      </c>
    </row>
    <row r="103" spans="1:20" ht="126">
      <c r="A103" s="61" t="s">
        <v>10</v>
      </c>
      <c r="B103" s="4"/>
      <c r="C103" s="21"/>
      <c r="D103" s="72" t="s">
        <v>104</v>
      </c>
      <c r="E103" s="10">
        <f t="shared" si="6"/>
        <v>41</v>
      </c>
      <c r="F103" s="10"/>
      <c r="G103" s="4">
        <v>18</v>
      </c>
      <c r="H103" s="4">
        <v>15</v>
      </c>
      <c r="I103" s="4">
        <v>8</v>
      </c>
      <c r="J103" s="4"/>
      <c r="K103" s="4"/>
      <c r="L103" s="12" t="s">
        <v>190</v>
      </c>
      <c r="M103" s="12" t="s">
        <v>191</v>
      </c>
      <c r="N103" s="12">
        <v>84</v>
      </c>
      <c r="O103" s="6"/>
      <c r="P103" s="5"/>
      <c r="Q103" s="4" t="s">
        <v>268</v>
      </c>
      <c r="R103" s="7" t="s">
        <v>217</v>
      </c>
      <c r="S103" s="26" t="s">
        <v>59</v>
      </c>
      <c r="T103" s="15" t="s">
        <v>113</v>
      </c>
    </row>
    <row r="104" spans="1:20" ht="126">
      <c r="A104" s="61" t="s">
        <v>10</v>
      </c>
      <c r="B104" s="4"/>
      <c r="C104" s="21"/>
      <c r="D104" s="72" t="s">
        <v>105</v>
      </c>
      <c r="E104" s="10">
        <f t="shared" si="6"/>
        <v>41</v>
      </c>
      <c r="F104" s="10"/>
      <c r="G104" s="4">
        <v>20</v>
      </c>
      <c r="H104" s="4">
        <v>13</v>
      </c>
      <c r="I104" s="4">
        <v>8</v>
      </c>
      <c r="J104" s="4"/>
      <c r="K104" s="4"/>
      <c r="L104" s="12" t="s">
        <v>190</v>
      </c>
      <c r="M104" s="12" t="s">
        <v>191</v>
      </c>
      <c r="N104" s="12">
        <v>84</v>
      </c>
      <c r="O104" s="6"/>
      <c r="P104" s="5"/>
      <c r="Q104" s="4" t="s">
        <v>268</v>
      </c>
      <c r="R104" s="7" t="s">
        <v>217</v>
      </c>
      <c r="S104" s="26" t="s">
        <v>59</v>
      </c>
      <c r="T104" s="15" t="s">
        <v>113</v>
      </c>
    </row>
    <row r="105" spans="1:20" ht="63">
      <c r="A105" s="20" t="s">
        <v>10</v>
      </c>
      <c r="B105" s="8"/>
      <c r="C105" s="8"/>
      <c r="D105" s="66" t="s">
        <v>128</v>
      </c>
      <c r="E105" s="3">
        <f aca="true" t="shared" si="7" ref="E105:E124">F105+G105+H105+I105+J105</f>
        <v>70</v>
      </c>
      <c r="F105" s="10"/>
      <c r="G105" s="11">
        <v>70</v>
      </c>
      <c r="H105" s="11"/>
      <c r="I105" s="11"/>
      <c r="J105" s="11"/>
      <c r="K105" s="11"/>
      <c r="L105" s="12" t="s">
        <v>141</v>
      </c>
      <c r="M105" s="12"/>
      <c r="N105" s="12"/>
      <c r="O105" s="5"/>
      <c r="P105" s="13"/>
      <c r="Q105" s="4" t="s">
        <v>67</v>
      </c>
      <c r="R105" s="7" t="s">
        <v>132</v>
      </c>
      <c r="S105" s="8" t="s">
        <v>38</v>
      </c>
      <c r="T105" s="8" t="s">
        <v>49</v>
      </c>
    </row>
    <row r="106" spans="1:20" ht="63">
      <c r="A106" s="20" t="s">
        <v>10</v>
      </c>
      <c r="B106" s="8"/>
      <c r="C106" s="8"/>
      <c r="D106" s="66" t="s">
        <v>129</v>
      </c>
      <c r="E106" s="3">
        <f t="shared" si="7"/>
        <v>80</v>
      </c>
      <c r="F106" s="10"/>
      <c r="G106" s="11">
        <v>40</v>
      </c>
      <c r="H106" s="11">
        <v>40</v>
      </c>
      <c r="I106" s="11"/>
      <c r="J106" s="11"/>
      <c r="K106" s="11"/>
      <c r="L106" s="12">
        <v>36</v>
      </c>
      <c r="M106" s="12" t="s">
        <v>140</v>
      </c>
      <c r="N106" s="12"/>
      <c r="O106" s="5"/>
      <c r="P106" s="13"/>
      <c r="Q106" s="4" t="s">
        <v>67</v>
      </c>
      <c r="R106" s="7" t="s">
        <v>133</v>
      </c>
      <c r="S106" s="8" t="s">
        <v>38</v>
      </c>
      <c r="T106" s="8" t="s">
        <v>49</v>
      </c>
    </row>
    <row r="107" spans="1:20" ht="63">
      <c r="A107" s="20" t="s">
        <v>10</v>
      </c>
      <c r="B107" s="8"/>
      <c r="C107" s="8"/>
      <c r="D107" s="66" t="s">
        <v>130</v>
      </c>
      <c r="E107" s="3">
        <f t="shared" si="7"/>
        <v>24</v>
      </c>
      <c r="F107" s="10"/>
      <c r="G107" s="11">
        <v>15</v>
      </c>
      <c r="H107" s="11">
        <v>9</v>
      </c>
      <c r="I107" s="11"/>
      <c r="J107" s="11"/>
      <c r="K107" s="11"/>
      <c r="L107" s="12">
        <v>43</v>
      </c>
      <c r="M107" s="12" t="s">
        <v>139</v>
      </c>
      <c r="N107" s="12"/>
      <c r="O107" s="5"/>
      <c r="P107" s="13"/>
      <c r="Q107" s="4" t="s">
        <v>67</v>
      </c>
      <c r="R107" s="7" t="s">
        <v>131</v>
      </c>
      <c r="S107" s="8" t="s">
        <v>38</v>
      </c>
      <c r="T107" s="8" t="s">
        <v>49</v>
      </c>
    </row>
    <row r="108" spans="1:20" ht="126">
      <c r="A108" s="20" t="s">
        <v>10</v>
      </c>
      <c r="B108" s="4"/>
      <c r="C108" s="21"/>
      <c r="D108" s="72" t="s">
        <v>107</v>
      </c>
      <c r="E108" s="10">
        <f aca="true" t="shared" si="8" ref="E108:E113">F108+G108+H108+I108+J108</f>
        <v>54</v>
      </c>
      <c r="F108" s="10"/>
      <c r="G108" s="4">
        <v>27</v>
      </c>
      <c r="H108" s="4">
        <v>18</v>
      </c>
      <c r="I108" s="4">
        <v>9</v>
      </c>
      <c r="J108" s="4"/>
      <c r="K108" s="4"/>
      <c r="L108" s="12">
        <v>43</v>
      </c>
      <c r="M108" s="12" t="s">
        <v>46</v>
      </c>
      <c r="N108" s="12" t="s">
        <v>47</v>
      </c>
      <c r="O108" s="6"/>
      <c r="P108" s="5"/>
      <c r="Q108" s="60" t="s">
        <v>376</v>
      </c>
      <c r="R108" s="7" t="s">
        <v>349</v>
      </c>
      <c r="S108" s="16" t="s">
        <v>354</v>
      </c>
      <c r="T108" s="15"/>
    </row>
    <row r="109" spans="1:20" ht="63">
      <c r="A109" s="20" t="s">
        <v>10</v>
      </c>
      <c r="B109" s="4"/>
      <c r="C109" s="21"/>
      <c r="D109" s="66" t="s">
        <v>184</v>
      </c>
      <c r="E109" s="3">
        <f t="shared" si="8"/>
        <v>63</v>
      </c>
      <c r="F109" s="10"/>
      <c r="G109" s="11">
        <v>46</v>
      </c>
      <c r="H109" s="24">
        <v>17</v>
      </c>
      <c r="I109" s="24"/>
      <c r="J109" s="24"/>
      <c r="K109" s="24"/>
      <c r="L109" s="6" t="s">
        <v>187</v>
      </c>
      <c r="M109" s="6" t="s">
        <v>188</v>
      </c>
      <c r="N109" s="6"/>
      <c r="O109" s="6"/>
      <c r="P109" s="25"/>
      <c r="Q109" s="6" t="s">
        <v>78</v>
      </c>
      <c r="R109" s="7" t="s">
        <v>217</v>
      </c>
      <c r="S109" s="8" t="s">
        <v>186</v>
      </c>
      <c r="T109" s="8" t="s">
        <v>185</v>
      </c>
    </row>
    <row r="110" spans="1:20" ht="63">
      <c r="A110" s="20" t="s">
        <v>10</v>
      </c>
      <c r="B110" s="36"/>
      <c r="C110" s="37"/>
      <c r="D110" s="66" t="s">
        <v>173</v>
      </c>
      <c r="E110" s="10">
        <f t="shared" si="8"/>
        <v>33</v>
      </c>
      <c r="F110" s="17"/>
      <c r="G110" s="4">
        <v>21</v>
      </c>
      <c r="H110" s="4">
        <v>4</v>
      </c>
      <c r="I110" s="4">
        <v>8</v>
      </c>
      <c r="J110" s="4"/>
      <c r="K110" s="4"/>
      <c r="L110" s="12" t="s">
        <v>287</v>
      </c>
      <c r="M110" s="6" t="s">
        <v>286</v>
      </c>
      <c r="N110" s="6">
        <v>82</v>
      </c>
      <c r="O110" s="6"/>
      <c r="P110" s="5"/>
      <c r="Q110" s="4" t="s">
        <v>224</v>
      </c>
      <c r="R110" s="7" t="s">
        <v>288</v>
      </c>
      <c r="S110" s="16" t="s">
        <v>57</v>
      </c>
      <c r="T110" s="8" t="s">
        <v>48</v>
      </c>
    </row>
    <row r="111" spans="1:20" ht="63">
      <c r="A111" s="20" t="s">
        <v>10</v>
      </c>
      <c r="D111" s="66" t="s">
        <v>111</v>
      </c>
      <c r="E111" s="9">
        <f t="shared" si="8"/>
        <v>216</v>
      </c>
      <c r="F111" s="12">
        <v>36</v>
      </c>
      <c r="G111" s="12">
        <v>144</v>
      </c>
      <c r="H111" s="12">
        <v>36</v>
      </c>
      <c r="I111" s="12"/>
      <c r="J111" s="12"/>
      <c r="K111" s="12">
        <v>24</v>
      </c>
      <c r="L111" s="12" t="s">
        <v>101</v>
      </c>
      <c r="M111" s="6">
        <v>63.6</v>
      </c>
      <c r="N111" s="6">
        <v>82</v>
      </c>
      <c r="O111" s="12"/>
      <c r="P111" s="16"/>
      <c r="Q111" s="16" t="s">
        <v>148</v>
      </c>
      <c r="R111" s="29" t="s">
        <v>217</v>
      </c>
      <c r="S111" s="16" t="s">
        <v>57</v>
      </c>
      <c r="T111" s="8" t="s">
        <v>48</v>
      </c>
    </row>
    <row r="112" spans="1:20" ht="78.75">
      <c r="A112" s="20" t="s">
        <v>10</v>
      </c>
      <c r="D112" s="66" t="s">
        <v>386</v>
      </c>
      <c r="E112" s="9">
        <f>F112+G112+H112+I112+J112</f>
        <v>107</v>
      </c>
      <c r="F112" s="12">
        <v>54</v>
      </c>
      <c r="G112" s="12">
        <v>35</v>
      </c>
      <c r="H112" s="12">
        <v>18</v>
      </c>
      <c r="I112" s="12"/>
      <c r="J112" s="12"/>
      <c r="K112" s="12">
        <v>24</v>
      </c>
      <c r="L112" s="12" t="s">
        <v>101</v>
      </c>
      <c r="M112" s="6">
        <v>63.6</v>
      </c>
      <c r="N112" s="6">
        <v>82</v>
      </c>
      <c r="O112" s="12"/>
      <c r="P112" s="16"/>
      <c r="Q112" s="16" t="s">
        <v>148</v>
      </c>
      <c r="R112" s="29" t="s">
        <v>382</v>
      </c>
      <c r="S112" s="16" t="s">
        <v>57</v>
      </c>
      <c r="T112" s="8" t="s">
        <v>48</v>
      </c>
    </row>
    <row r="113" spans="1:20" ht="63">
      <c r="A113" s="20" t="s">
        <v>10</v>
      </c>
      <c r="D113" s="70" t="s">
        <v>182</v>
      </c>
      <c r="E113" s="3">
        <f t="shared" si="8"/>
        <v>3</v>
      </c>
      <c r="F113" s="31"/>
      <c r="G113" s="12"/>
      <c r="H113" s="12"/>
      <c r="I113" s="12">
        <v>3</v>
      </c>
      <c r="J113" s="12"/>
      <c r="K113" s="12"/>
      <c r="L113" s="12"/>
      <c r="M113" s="12"/>
      <c r="N113" s="12">
        <v>91.5</v>
      </c>
      <c r="O113" s="32"/>
      <c r="P113" s="16"/>
      <c r="Q113" s="6" t="s">
        <v>304</v>
      </c>
      <c r="R113" s="7" t="s">
        <v>296</v>
      </c>
      <c r="S113" s="8" t="s">
        <v>12</v>
      </c>
      <c r="T113" s="8" t="s">
        <v>16</v>
      </c>
    </row>
    <row r="114" spans="1:20" ht="63">
      <c r="A114" s="61" t="s">
        <v>10</v>
      </c>
      <c r="B114" s="4"/>
      <c r="C114" s="21"/>
      <c r="D114" s="66" t="s">
        <v>207</v>
      </c>
      <c r="E114" s="10">
        <f>F114+G114+H114+I114+J114</f>
        <v>22</v>
      </c>
      <c r="F114" s="43"/>
      <c r="G114" s="12">
        <v>21</v>
      </c>
      <c r="H114" s="12">
        <v>1</v>
      </c>
      <c r="I114" s="4"/>
      <c r="J114" s="4"/>
      <c r="K114" s="4"/>
      <c r="L114" s="12" t="s">
        <v>216</v>
      </c>
      <c r="M114" s="12" t="s">
        <v>275</v>
      </c>
      <c r="N114" s="12"/>
      <c r="O114" s="6"/>
      <c r="P114" s="5"/>
      <c r="Q114" s="6" t="s">
        <v>215</v>
      </c>
      <c r="R114" s="7" t="s">
        <v>158</v>
      </c>
      <c r="S114" s="16" t="s">
        <v>208</v>
      </c>
      <c r="T114" s="15"/>
    </row>
    <row r="115" spans="1:20" ht="126">
      <c r="A115" s="20" t="s">
        <v>10</v>
      </c>
      <c r="B115" s="4"/>
      <c r="C115" s="21"/>
      <c r="D115" s="66" t="s">
        <v>153</v>
      </c>
      <c r="E115" s="10">
        <f t="shared" si="7"/>
        <v>7</v>
      </c>
      <c r="F115" s="10"/>
      <c r="G115" s="4">
        <v>7</v>
      </c>
      <c r="H115" s="4"/>
      <c r="I115" s="4"/>
      <c r="J115" s="4"/>
      <c r="K115" s="4"/>
      <c r="L115" s="12" t="s">
        <v>339</v>
      </c>
      <c r="M115" s="12">
        <v>61.1</v>
      </c>
      <c r="N115" s="12">
        <v>81.2</v>
      </c>
      <c r="O115" s="6"/>
      <c r="P115" s="5"/>
      <c r="Q115" s="4" t="s">
        <v>242</v>
      </c>
      <c r="R115" s="7" t="s">
        <v>154</v>
      </c>
      <c r="S115" s="26" t="s">
        <v>59</v>
      </c>
      <c r="T115" s="15" t="s">
        <v>113</v>
      </c>
    </row>
    <row r="116" spans="1:20" ht="126">
      <c r="A116" s="20" t="s">
        <v>10</v>
      </c>
      <c r="B116" s="4"/>
      <c r="C116" s="21"/>
      <c r="D116" s="66" t="s">
        <v>239</v>
      </c>
      <c r="E116" s="10">
        <f t="shared" si="7"/>
        <v>58</v>
      </c>
      <c r="F116" s="10"/>
      <c r="G116" s="4">
        <v>27</v>
      </c>
      <c r="H116" s="4">
        <v>19</v>
      </c>
      <c r="I116" s="4">
        <v>12</v>
      </c>
      <c r="J116" s="4"/>
      <c r="K116" s="4"/>
      <c r="L116" s="12" t="s">
        <v>240</v>
      </c>
      <c r="M116" s="12" t="s">
        <v>157</v>
      </c>
      <c r="N116" s="12">
        <v>82</v>
      </c>
      <c r="O116" s="6"/>
      <c r="P116" s="5"/>
      <c r="Q116" s="4" t="s">
        <v>241</v>
      </c>
      <c r="R116" s="16">
        <v>2019</v>
      </c>
      <c r="S116" s="26" t="s">
        <v>59</v>
      </c>
      <c r="T116" s="15" t="s">
        <v>113</v>
      </c>
    </row>
    <row r="117" spans="1:20" ht="126">
      <c r="A117" s="20" t="s">
        <v>10</v>
      </c>
      <c r="B117" s="4"/>
      <c r="C117" s="21"/>
      <c r="D117" s="66" t="s">
        <v>155</v>
      </c>
      <c r="E117" s="10">
        <f t="shared" si="7"/>
        <v>19</v>
      </c>
      <c r="F117" s="10"/>
      <c r="G117" s="4">
        <v>16</v>
      </c>
      <c r="H117" s="4">
        <v>3</v>
      </c>
      <c r="I117" s="4"/>
      <c r="J117" s="4"/>
      <c r="K117" s="4"/>
      <c r="L117" s="12" t="s">
        <v>159</v>
      </c>
      <c r="M117" s="12">
        <v>60</v>
      </c>
      <c r="N117" s="12"/>
      <c r="O117" s="6"/>
      <c r="P117" s="5"/>
      <c r="Q117" s="4" t="s">
        <v>243</v>
      </c>
      <c r="R117" s="7" t="s">
        <v>154</v>
      </c>
      <c r="S117" s="26" t="s">
        <v>59</v>
      </c>
      <c r="T117" s="15" t="s">
        <v>113</v>
      </c>
    </row>
    <row r="118" spans="1:20" ht="126">
      <c r="A118" s="20" t="s">
        <v>10</v>
      </c>
      <c r="B118" s="4"/>
      <c r="C118" s="21"/>
      <c r="D118" s="66" t="s">
        <v>244</v>
      </c>
      <c r="E118" s="10">
        <f>F118+G118+H118+I118+J118</f>
        <v>17</v>
      </c>
      <c r="F118" s="10"/>
      <c r="G118" s="4">
        <v>9</v>
      </c>
      <c r="H118" s="4">
        <v>8</v>
      </c>
      <c r="I118" s="4"/>
      <c r="J118" s="4"/>
      <c r="K118" s="4"/>
      <c r="L118" s="12">
        <v>44</v>
      </c>
      <c r="M118" s="12" t="s">
        <v>245</v>
      </c>
      <c r="N118" s="12"/>
      <c r="O118" s="6"/>
      <c r="P118" s="5"/>
      <c r="Q118" s="4" t="s">
        <v>243</v>
      </c>
      <c r="R118" s="7" t="s">
        <v>154</v>
      </c>
      <c r="S118" s="26" t="s">
        <v>59</v>
      </c>
      <c r="T118" s="15" t="s">
        <v>113</v>
      </c>
    </row>
    <row r="119" spans="1:20" ht="126">
      <c r="A119" s="20" t="s">
        <v>10</v>
      </c>
      <c r="B119" s="4"/>
      <c r="C119" s="21"/>
      <c r="D119" s="66" t="s">
        <v>340</v>
      </c>
      <c r="E119" s="10">
        <f>F119+G119+H119+I119+J119</f>
        <v>56</v>
      </c>
      <c r="F119" s="10"/>
      <c r="G119" s="4">
        <v>22</v>
      </c>
      <c r="H119" s="4">
        <v>27</v>
      </c>
      <c r="I119" s="4">
        <v>7</v>
      </c>
      <c r="J119" s="4"/>
      <c r="K119" s="4"/>
      <c r="L119" s="12">
        <v>44</v>
      </c>
      <c r="M119" s="12" t="s">
        <v>160</v>
      </c>
      <c r="N119" s="12"/>
      <c r="O119" s="6"/>
      <c r="P119" s="5"/>
      <c r="Q119" s="4" t="s">
        <v>243</v>
      </c>
      <c r="R119" s="7" t="s">
        <v>154</v>
      </c>
      <c r="S119" s="26" t="s">
        <v>59</v>
      </c>
      <c r="T119" s="15" t="s">
        <v>113</v>
      </c>
    </row>
    <row r="120" spans="1:20" ht="126">
      <c r="A120" s="20" t="s">
        <v>10</v>
      </c>
      <c r="B120" s="4"/>
      <c r="C120" s="21"/>
      <c r="D120" s="66" t="s">
        <v>195</v>
      </c>
      <c r="E120" s="10">
        <f t="shared" si="7"/>
        <v>32</v>
      </c>
      <c r="F120" s="43"/>
      <c r="G120" s="4">
        <v>15</v>
      </c>
      <c r="H120" s="4">
        <v>14</v>
      </c>
      <c r="I120" s="4">
        <v>3</v>
      </c>
      <c r="J120" s="4"/>
      <c r="K120" s="4"/>
      <c r="L120" s="12" t="s">
        <v>159</v>
      </c>
      <c r="M120" s="12" t="s">
        <v>160</v>
      </c>
      <c r="N120" s="12">
        <v>79</v>
      </c>
      <c r="O120" s="6"/>
      <c r="P120" s="5"/>
      <c r="Q120" s="4" t="s">
        <v>242</v>
      </c>
      <c r="R120" s="7" t="s">
        <v>218</v>
      </c>
      <c r="S120" s="26" t="s">
        <v>59</v>
      </c>
      <c r="T120" s="15" t="s">
        <v>113</v>
      </c>
    </row>
    <row r="121" spans="1:20" ht="94.5">
      <c r="A121" s="20" t="s">
        <v>10</v>
      </c>
      <c r="B121" s="49"/>
      <c r="C121" s="49"/>
      <c r="D121" s="66" t="s">
        <v>221</v>
      </c>
      <c r="E121" s="43">
        <f>F121+G121+H121+I121+J121</f>
        <v>120</v>
      </c>
      <c r="F121" s="44"/>
      <c r="G121" s="45">
        <v>51</v>
      </c>
      <c r="H121" s="45">
        <v>47</v>
      </c>
      <c r="I121" s="45">
        <v>22</v>
      </c>
      <c r="J121" s="44"/>
      <c r="K121" s="44"/>
      <c r="L121" s="12" t="s">
        <v>249</v>
      </c>
      <c r="M121" s="12" t="s">
        <v>248</v>
      </c>
      <c r="N121" s="12" t="s">
        <v>250</v>
      </c>
      <c r="O121" s="6"/>
      <c r="P121" s="4"/>
      <c r="Q121" s="4" t="s">
        <v>247</v>
      </c>
      <c r="R121" s="16">
        <v>2019</v>
      </c>
      <c r="S121" s="26" t="s">
        <v>59</v>
      </c>
      <c r="T121" s="15" t="s">
        <v>113</v>
      </c>
    </row>
    <row r="122" spans="1:20" ht="126">
      <c r="A122" s="20" t="s">
        <v>10</v>
      </c>
      <c r="B122" s="4"/>
      <c r="C122" s="21"/>
      <c r="D122" s="66" t="s">
        <v>196</v>
      </c>
      <c r="E122" s="10">
        <f t="shared" si="7"/>
        <v>74</v>
      </c>
      <c r="F122" s="43"/>
      <c r="G122" s="4">
        <v>34</v>
      </c>
      <c r="H122" s="4">
        <v>24</v>
      </c>
      <c r="I122" s="4">
        <v>16</v>
      </c>
      <c r="J122" s="4"/>
      <c r="K122" s="4"/>
      <c r="L122" s="12" t="s">
        <v>156</v>
      </c>
      <c r="M122" s="12" t="s">
        <v>157</v>
      </c>
      <c r="N122" s="12" t="s">
        <v>197</v>
      </c>
      <c r="O122" s="6"/>
      <c r="P122" s="5"/>
      <c r="Q122" s="4" t="s">
        <v>241</v>
      </c>
      <c r="R122" s="7" t="s">
        <v>218</v>
      </c>
      <c r="S122" s="26" t="s">
        <v>59</v>
      </c>
      <c r="T122" s="15" t="s">
        <v>113</v>
      </c>
    </row>
    <row r="123" spans="1:20" ht="47.25">
      <c r="A123" s="20" t="s">
        <v>10</v>
      </c>
      <c r="B123" s="4"/>
      <c r="C123" s="21"/>
      <c r="D123" s="72" t="s">
        <v>222</v>
      </c>
      <c r="E123" s="10">
        <f t="shared" si="7"/>
        <v>32</v>
      </c>
      <c r="F123" s="10"/>
      <c r="G123" s="4">
        <v>11</v>
      </c>
      <c r="H123" s="4">
        <v>21</v>
      </c>
      <c r="I123" s="4"/>
      <c r="J123" s="4"/>
      <c r="K123" s="4"/>
      <c r="L123" s="12" t="s">
        <v>203</v>
      </c>
      <c r="M123" s="12" t="s">
        <v>202</v>
      </c>
      <c r="N123" s="12"/>
      <c r="O123" s="6"/>
      <c r="P123" s="5"/>
      <c r="Q123" s="6" t="s">
        <v>204</v>
      </c>
      <c r="R123" s="7" t="s">
        <v>132</v>
      </c>
      <c r="S123" s="6" t="s">
        <v>102</v>
      </c>
      <c r="T123" s="8" t="s">
        <v>99</v>
      </c>
    </row>
    <row r="124" spans="1:20" ht="94.5">
      <c r="A124" s="20" t="s">
        <v>10</v>
      </c>
      <c r="B124" s="4"/>
      <c r="C124" s="21"/>
      <c r="D124" s="66" t="s">
        <v>209</v>
      </c>
      <c r="E124" s="10">
        <f t="shared" si="7"/>
        <v>69</v>
      </c>
      <c r="F124" s="43"/>
      <c r="G124" s="12">
        <v>30</v>
      </c>
      <c r="H124" s="12">
        <v>20</v>
      </c>
      <c r="I124" s="12">
        <v>19</v>
      </c>
      <c r="J124" s="4"/>
      <c r="K124" s="4"/>
      <c r="L124" s="6" t="s">
        <v>26</v>
      </c>
      <c r="M124" s="6" t="s">
        <v>27</v>
      </c>
      <c r="N124" s="6" t="s">
        <v>28</v>
      </c>
      <c r="O124" s="6"/>
      <c r="P124" s="5"/>
      <c r="Q124" s="6" t="s">
        <v>78</v>
      </c>
      <c r="R124" s="16">
        <v>2019</v>
      </c>
      <c r="S124" s="8" t="s">
        <v>17</v>
      </c>
      <c r="T124" s="8" t="s">
        <v>18</v>
      </c>
    </row>
    <row r="125" spans="1:20" ht="47.25">
      <c r="A125" s="20" t="s">
        <v>10</v>
      </c>
      <c r="B125" s="4"/>
      <c r="C125" s="47"/>
      <c r="D125" s="74" t="s">
        <v>34</v>
      </c>
      <c r="E125" s="9">
        <f aca="true" t="shared" si="9" ref="E125:E135">F125+G125+H125+I125+J125</f>
        <v>84</v>
      </c>
      <c r="F125" s="10"/>
      <c r="G125" s="24">
        <v>32</v>
      </c>
      <c r="H125" s="24">
        <v>41</v>
      </c>
      <c r="I125" s="24">
        <v>11</v>
      </c>
      <c r="J125" s="24"/>
      <c r="K125" s="24"/>
      <c r="L125" s="6" t="s">
        <v>32</v>
      </c>
      <c r="M125" s="6" t="s">
        <v>40</v>
      </c>
      <c r="N125" s="6">
        <v>78</v>
      </c>
      <c r="O125" s="6"/>
      <c r="P125" s="13">
        <v>42735</v>
      </c>
      <c r="Q125" s="6" t="s">
        <v>115</v>
      </c>
      <c r="R125" s="7" t="s">
        <v>158</v>
      </c>
      <c r="S125" s="8" t="s">
        <v>17</v>
      </c>
      <c r="T125" s="8" t="s">
        <v>18</v>
      </c>
    </row>
    <row r="126" spans="1:20" ht="94.5">
      <c r="A126" s="20" t="s">
        <v>10</v>
      </c>
      <c r="D126" s="66" t="s">
        <v>175</v>
      </c>
      <c r="E126" s="3">
        <f t="shared" si="9"/>
        <v>74</v>
      </c>
      <c r="F126" s="31"/>
      <c r="G126" s="12">
        <v>30</v>
      </c>
      <c r="H126" s="12">
        <v>22</v>
      </c>
      <c r="I126" s="12">
        <v>22</v>
      </c>
      <c r="J126" s="12"/>
      <c r="K126" s="12"/>
      <c r="L126" s="12" t="s">
        <v>287</v>
      </c>
      <c r="M126" s="12">
        <v>63.35</v>
      </c>
      <c r="N126" s="12">
        <v>92.04</v>
      </c>
      <c r="O126" s="32"/>
      <c r="P126" s="16"/>
      <c r="Q126" s="6" t="s">
        <v>303</v>
      </c>
      <c r="R126" s="7" t="s">
        <v>300</v>
      </c>
      <c r="S126" s="8" t="s">
        <v>12</v>
      </c>
      <c r="T126" s="8" t="s">
        <v>16</v>
      </c>
    </row>
    <row r="127" spans="1:20" ht="94.5">
      <c r="A127" s="20" t="s">
        <v>10</v>
      </c>
      <c r="D127" s="66" t="s">
        <v>177</v>
      </c>
      <c r="E127" s="3">
        <f t="shared" si="9"/>
        <v>51</v>
      </c>
      <c r="F127" s="31"/>
      <c r="G127" s="12">
        <v>18</v>
      </c>
      <c r="H127" s="12">
        <v>13</v>
      </c>
      <c r="I127" s="12">
        <v>20</v>
      </c>
      <c r="J127" s="12"/>
      <c r="K127" s="12"/>
      <c r="L127" s="12" t="s">
        <v>240</v>
      </c>
      <c r="M127" s="12" t="s">
        <v>297</v>
      </c>
      <c r="N127" s="12" t="s">
        <v>298</v>
      </c>
      <c r="O127" s="32"/>
      <c r="P127" s="16"/>
      <c r="Q127" s="6" t="s">
        <v>305</v>
      </c>
      <c r="R127" s="7" t="s">
        <v>299</v>
      </c>
      <c r="S127" s="8" t="s">
        <v>12</v>
      </c>
      <c r="T127" s="8" t="s">
        <v>16</v>
      </c>
    </row>
    <row r="128" spans="1:20" ht="78.75">
      <c r="A128" s="20" t="s">
        <v>10</v>
      </c>
      <c r="D128" s="66" t="s">
        <v>180</v>
      </c>
      <c r="E128" s="3">
        <f t="shared" si="9"/>
        <v>27</v>
      </c>
      <c r="F128" s="31"/>
      <c r="G128" s="12">
        <v>9</v>
      </c>
      <c r="H128" s="12">
        <v>9</v>
      </c>
      <c r="I128" s="12">
        <v>9</v>
      </c>
      <c r="J128" s="12"/>
      <c r="K128" s="12"/>
      <c r="L128" s="12" t="s">
        <v>68</v>
      </c>
      <c r="M128" s="12" t="s">
        <v>69</v>
      </c>
      <c r="N128" s="12" t="s">
        <v>70</v>
      </c>
      <c r="O128" s="32"/>
      <c r="P128" s="16"/>
      <c r="Q128" s="6" t="s">
        <v>176</v>
      </c>
      <c r="R128" s="7" t="s">
        <v>158</v>
      </c>
      <c r="S128" s="8" t="s">
        <v>12</v>
      </c>
      <c r="T128" s="8" t="s">
        <v>16</v>
      </c>
    </row>
    <row r="129" spans="1:20" ht="78.75">
      <c r="A129" s="20" t="s">
        <v>10</v>
      </c>
      <c r="D129" s="66" t="s">
        <v>359</v>
      </c>
      <c r="E129" s="3">
        <f>F129+G129+H129+I129+J129</f>
        <v>27</v>
      </c>
      <c r="F129" s="31"/>
      <c r="G129" s="12">
        <v>9</v>
      </c>
      <c r="H129" s="12">
        <v>9</v>
      </c>
      <c r="I129" s="12">
        <v>9</v>
      </c>
      <c r="J129" s="12"/>
      <c r="K129" s="12"/>
      <c r="L129" s="12" t="s">
        <v>68</v>
      </c>
      <c r="M129" s="12" t="s">
        <v>69</v>
      </c>
      <c r="N129" s="12" t="s">
        <v>70</v>
      </c>
      <c r="O129" s="32"/>
      <c r="P129" s="16"/>
      <c r="Q129" s="6" t="s">
        <v>176</v>
      </c>
      <c r="R129" s="7" t="s">
        <v>158</v>
      </c>
      <c r="S129" s="8" t="s">
        <v>12</v>
      </c>
      <c r="T129" s="8" t="s">
        <v>16</v>
      </c>
    </row>
    <row r="130" spans="1:20" ht="78.75">
      <c r="A130" s="20" t="s">
        <v>10</v>
      </c>
      <c r="D130" s="66" t="s">
        <v>212</v>
      </c>
      <c r="E130" s="3">
        <f t="shared" si="9"/>
        <v>27</v>
      </c>
      <c r="F130" s="31"/>
      <c r="G130" s="12">
        <v>9</v>
      </c>
      <c r="H130" s="12">
        <v>9</v>
      </c>
      <c r="I130" s="12">
        <v>9</v>
      </c>
      <c r="J130" s="12"/>
      <c r="K130" s="12"/>
      <c r="L130" s="12" t="s">
        <v>68</v>
      </c>
      <c r="M130" s="12" t="s">
        <v>69</v>
      </c>
      <c r="N130" s="12" t="s">
        <v>70</v>
      </c>
      <c r="O130" s="32"/>
      <c r="P130" s="16"/>
      <c r="Q130" s="6" t="s">
        <v>223</v>
      </c>
      <c r="R130" s="7" t="s">
        <v>158</v>
      </c>
      <c r="S130" s="8" t="s">
        <v>12</v>
      </c>
      <c r="T130" s="8" t="s">
        <v>16</v>
      </c>
    </row>
    <row r="131" spans="1:20" ht="78.75">
      <c r="A131" s="20" t="s">
        <v>10</v>
      </c>
      <c r="D131" s="66" t="s">
        <v>213</v>
      </c>
      <c r="E131" s="3">
        <f t="shared" si="9"/>
        <v>27</v>
      </c>
      <c r="F131" s="31"/>
      <c r="G131" s="12">
        <v>9</v>
      </c>
      <c r="H131" s="12">
        <v>9</v>
      </c>
      <c r="I131" s="12">
        <v>9</v>
      </c>
      <c r="J131" s="12"/>
      <c r="K131" s="12"/>
      <c r="L131" s="12" t="s">
        <v>68</v>
      </c>
      <c r="M131" s="12" t="s">
        <v>69</v>
      </c>
      <c r="N131" s="12" t="s">
        <v>70</v>
      </c>
      <c r="O131" s="32"/>
      <c r="P131" s="16"/>
      <c r="Q131" s="6" t="s">
        <v>219</v>
      </c>
      <c r="R131" s="7" t="s">
        <v>158</v>
      </c>
      <c r="S131" s="8" t="s">
        <v>12</v>
      </c>
      <c r="T131" s="8" t="s">
        <v>16</v>
      </c>
    </row>
    <row r="132" spans="1:20" ht="78.75">
      <c r="A132" s="20" t="s">
        <v>10</v>
      </c>
      <c r="D132" s="66" t="s">
        <v>385</v>
      </c>
      <c r="E132" s="3">
        <f>F132+G132+H132+I132+J132</f>
        <v>80</v>
      </c>
      <c r="F132" s="31"/>
      <c r="G132" s="12">
        <v>9</v>
      </c>
      <c r="H132" s="12">
        <v>36</v>
      </c>
      <c r="I132" s="12">
        <v>35</v>
      </c>
      <c r="J132" s="12"/>
      <c r="K132" s="12"/>
      <c r="L132" s="12" t="s">
        <v>68</v>
      </c>
      <c r="M132" s="12" t="s">
        <v>69</v>
      </c>
      <c r="N132" s="12" t="s">
        <v>70</v>
      </c>
      <c r="O132" s="32"/>
      <c r="P132" s="16"/>
      <c r="Q132" s="6" t="s">
        <v>176</v>
      </c>
      <c r="R132" s="7" t="s">
        <v>158</v>
      </c>
      <c r="S132" s="8" t="s">
        <v>12</v>
      </c>
      <c r="T132" s="8" t="s">
        <v>16</v>
      </c>
    </row>
    <row r="133" spans="1:20" ht="63">
      <c r="A133" s="20" t="s">
        <v>10</v>
      </c>
      <c r="D133" s="66" t="s">
        <v>363</v>
      </c>
      <c r="E133" s="3">
        <f>F133+G133+H133+I133+J133</f>
        <v>27</v>
      </c>
      <c r="F133" s="31"/>
      <c r="G133" s="12">
        <v>9</v>
      </c>
      <c r="H133" s="12">
        <v>9</v>
      </c>
      <c r="I133" s="12">
        <v>9</v>
      </c>
      <c r="J133" s="12"/>
      <c r="K133" s="12"/>
      <c r="L133" s="12" t="s">
        <v>68</v>
      </c>
      <c r="M133" s="12" t="s">
        <v>69</v>
      </c>
      <c r="N133" s="12" t="s">
        <v>70</v>
      </c>
      <c r="O133" s="32"/>
      <c r="P133" s="16"/>
      <c r="Q133" s="6" t="s">
        <v>219</v>
      </c>
      <c r="R133" s="7" t="s">
        <v>158</v>
      </c>
      <c r="S133" s="8" t="s">
        <v>12</v>
      </c>
      <c r="T133" s="8" t="s">
        <v>16</v>
      </c>
    </row>
    <row r="134" spans="1:20" ht="110.25">
      <c r="A134" s="20" t="s">
        <v>10</v>
      </c>
      <c r="B134" s="36"/>
      <c r="C134" s="37"/>
      <c r="D134" s="72" t="s">
        <v>174</v>
      </c>
      <c r="E134" s="10">
        <f t="shared" si="9"/>
        <v>120</v>
      </c>
      <c r="F134" s="17">
        <v>24</v>
      </c>
      <c r="G134" s="4">
        <v>48</v>
      </c>
      <c r="H134" s="4">
        <v>24</v>
      </c>
      <c r="I134" s="4">
        <v>24</v>
      </c>
      <c r="J134" s="4"/>
      <c r="K134" s="4">
        <v>24</v>
      </c>
      <c r="L134" s="12" t="s">
        <v>88</v>
      </c>
      <c r="M134" s="12" t="s">
        <v>89</v>
      </c>
      <c r="N134" s="12">
        <v>82</v>
      </c>
      <c r="O134" s="6"/>
      <c r="P134" s="5"/>
      <c r="Q134" s="16" t="s">
        <v>148</v>
      </c>
      <c r="R134" s="7" t="s">
        <v>217</v>
      </c>
      <c r="S134" s="16" t="s">
        <v>57</v>
      </c>
      <c r="T134" s="8" t="s">
        <v>48</v>
      </c>
    </row>
    <row r="135" spans="1:20" ht="78.75">
      <c r="A135" s="20" t="s">
        <v>10</v>
      </c>
      <c r="B135" s="4"/>
      <c r="C135" s="21"/>
      <c r="D135" s="67" t="s">
        <v>168</v>
      </c>
      <c r="E135" s="3">
        <f t="shared" si="9"/>
        <v>90</v>
      </c>
      <c r="F135" s="10"/>
      <c r="G135" s="11">
        <v>30</v>
      </c>
      <c r="H135" s="24">
        <v>30</v>
      </c>
      <c r="I135" s="24">
        <v>30</v>
      </c>
      <c r="J135" s="24"/>
      <c r="K135" s="24"/>
      <c r="L135" s="6">
        <v>55.5</v>
      </c>
      <c r="M135" s="6">
        <v>75</v>
      </c>
      <c r="N135" s="6">
        <v>90</v>
      </c>
      <c r="O135" s="6"/>
      <c r="P135" s="25">
        <v>42369</v>
      </c>
      <c r="Q135" s="6" t="s">
        <v>78</v>
      </c>
      <c r="R135" s="26" t="s">
        <v>217</v>
      </c>
      <c r="S135" s="8" t="s">
        <v>169</v>
      </c>
      <c r="T135" s="8" t="s">
        <v>29</v>
      </c>
    </row>
    <row r="136" spans="1:20" ht="47.25">
      <c r="A136" s="20" t="s">
        <v>10</v>
      </c>
      <c r="D136" s="66" t="s">
        <v>261</v>
      </c>
      <c r="E136" s="58">
        <f aca="true" t="shared" si="10" ref="E136:E143">F136+G136+H136+I136+J136</f>
        <v>93</v>
      </c>
      <c r="F136" s="58"/>
      <c r="G136" s="59">
        <v>46</v>
      </c>
      <c r="H136" s="59">
        <v>32</v>
      </c>
      <c r="I136" s="59">
        <v>15</v>
      </c>
      <c r="J136" s="12"/>
      <c r="K136" s="12"/>
      <c r="L136" s="12" t="s">
        <v>85</v>
      </c>
      <c r="M136" s="12">
        <v>60</v>
      </c>
      <c r="N136" s="12">
        <v>68</v>
      </c>
      <c r="O136" s="32"/>
      <c r="P136" s="16"/>
      <c r="Q136" s="6">
        <v>45000</v>
      </c>
      <c r="R136" s="7" t="s">
        <v>265</v>
      </c>
      <c r="S136" s="7" t="s">
        <v>30</v>
      </c>
      <c r="T136" s="8" t="s">
        <v>31</v>
      </c>
    </row>
    <row r="137" spans="1:20" ht="63">
      <c r="A137" s="20" t="s">
        <v>10</v>
      </c>
      <c r="D137" s="66" t="s">
        <v>387</v>
      </c>
      <c r="E137" s="58">
        <f t="shared" si="10"/>
        <v>0</v>
      </c>
      <c r="F137" s="58"/>
      <c r="G137" s="59"/>
      <c r="H137" s="59"/>
      <c r="I137" s="59"/>
      <c r="J137" s="12"/>
      <c r="K137" s="12"/>
      <c r="L137" s="12"/>
      <c r="M137" s="12"/>
      <c r="N137" s="12"/>
      <c r="O137" s="32"/>
      <c r="P137" s="16"/>
      <c r="Q137" s="6" t="s">
        <v>388</v>
      </c>
      <c r="R137" s="7" t="s">
        <v>158</v>
      </c>
      <c r="S137" s="7" t="s">
        <v>389</v>
      </c>
      <c r="T137" s="8" t="s">
        <v>390</v>
      </c>
    </row>
    <row r="138" spans="1:20" ht="69" customHeight="1">
      <c r="A138" s="20" t="s">
        <v>10</v>
      </c>
      <c r="B138" s="4"/>
      <c r="C138" s="21"/>
      <c r="D138" s="66" t="s">
        <v>276</v>
      </c>
      <c r="E138" s="10">
        <f t="shared" si="10"/>
        <v>55</v>
      </c>
      <c r="F138" s="10"/>
      <c r="G138" s="11">
        <v>28</v>
      </c>
      <c r="H138" s="24">
        <v>27</v>
      </c>
      <c r="I138" s="24"/>
      <c r="J138" s="24"/>
      <c r="K138" s="24"/>
      <c r="L138" s="6" t="s">
        <v>278</v>
      </c>
      <c r="M138" s="6" t="s">
        <v>202</v>
      </c>
      <c r="N138" s="6"/>
      <c r="O138" s="6"/>
      <c r="P138" s="25"/>
      <c r="Q138" s="6">
        <v>44000</v>
      </c>
      <c r="R138" s="7" t="s">
        <v>277</v>
      </c>
      <c r="S138" s="6" t="s">
        <v>102</v>
      </c>
      <c r="T138" s="8" t="s">
        <v>99</v>
      </c>
    </row>
    <row r="139" spans="1:20" ht="83.25" customHeight="1">
      <c r="A139" s="20" t="s">
        <v>10</v>
      </c>
      <c r="B139" s="4"/>
      <c r="C139" s="21"/>
      <c r="D139" s="70" t="s">
        <v>378</v>
      </c>
      <c r="E139" s="10">
        <f t="shared" si="10"/>
        <v>176</v>
      </c>
      <c r="F139" s="10"/>
      <c r="G139" s="11">
        <v>88</v>
      </c>
      <c r="H139" s="24">
        <v>46</v>
      </c>
      <c r="I139" s="24">
        <v>42</v>
      </c>
      <c r="J139" s="24"/>
      <c r="K139" s="24"/>
      <c r="L139" s="12">
        <v>45</v>
      </c>
      <c r="M139" s="12" t="s">
        <v>202</v>
      </c>
      <c r="N139" s="12">
        <v>88</v>
      </c>
      <c r="O139" s="6"/>
      <c r="P139" s="25"/>
      <c r="Q139" s="6" t="s">
        <v>176</v>
      </c>
      <c r="R139" s="7" t="s">
        <v>382</v>
      </c>
      <c r="S139" s="6" t="s">
        <v>102</v>
      </c>
      <c r="T139" s="8" t="s">
        <v>99</v>
      </c>
    </row>
    <row r="140" spans="1:20" ht="87.75" customHeight="1">
      <c r="A140" s="20" t="s">
        <v>10</v>
      </c>
      <c r="B140" s="4"/>
      <c r="C140" s="21"/>
      <c r="D140" s="70" t="s">
        <v>379</v>
      </c>
      <c r="E140" s="10">
        <f t="shared" si="10"/>
        <v>176</v>
      </c>
      <c r="F140" s="10"/>
      <c r="G140" s="11">
        <v>88</v>
      </c>
      <c r="H140" s="24">
        <v>46</v>
      </c>
      <c r="I140" s="24">
        <v>42</v>
      </c>
      <c r="J140" s="24"/>
      <c r="K140" s="24"/>
      <c r="L140" s="12">
        <v>45</v>
      </c>
      <c r="M140" s="12" t="s">
        <v>202</v>
      </c>
      <c r="N140" s="12">
        <v>88</v>
      </c>
      <c r="O140" s="6"/>
      <c r="P140" s="25"/>
      <c r="Q140" s="6" t="s">
        <v>176</v>
      </c>
      <c r="R140" s="7" t="s">
        <v>382</v>
      </c>
      <c r="S140" s="6" t="s">
        <v>102</v>
      </c>
      <c r="T140" s="8" t="s">
        <v>99</v>
      </c>
    </row>
    <row r="141" spans="1:20" ht="81.75" customHeight="1">
      <c r="A141" s="20" t="s">
        <v>10</v>
      </c>
      <c r="B141" s="4"/>
      <c r="C141" s="21"/>
      <c r="D141" s="70" t="s">
        <v>380</v>
      </c>
      <c r="E141" s="10">
        <f t="shared" si="10"/>
        <v>176</v>
      </c>
      <c r="F141" s="10"/>
      <c r="G141" s="11">
        <v>88</v>
      </c>
      <c r="H141" s="24">
        <v>46</v>
      </c>
      <c r="I141" s="24">
        <v>42</v>
      </c>
      <c r="J141" s="24"/>
      <c r="K141" s="24"/>
      <c r="L141" s="12">
        <v>45</v>
      </c>
      <c r="M141" s="12" t="s">
        <v>202</v>
      </c>
      <c r="N141" s="12">
        <v>88</v>
      </c>
      <c r="O141" s="6"/>
      <c r="P141" s="25"/>
      <c r="Q141" s="6" t="s">
        <v>176</v>
      </c>
      <c r="R141" s="7" t="s">
        <v>382</v>
      </c>
      <c r="S141" s="6" t="s">
        <v>102</v>
      </c>
      <c r="T141" s="8" t="s">
        <v>99</v>
      </c>
    </row>
    <row r="142" spans="1:20" ht="36" customHeight="1">
      <c r="A142" s="20"/>
      <c r="B142" s="4"/>
      <c r="C142" s="21"/>
      <c r="D142" s="73" t="s">
        <v>400</v>
      </c>
      <c r="E142" s="10">
        <f t="shared" si="10"/>
        <v>155</v>
      </c>
      <c r="F142" s="10">
        <f>F91+F92</f>
        <v>0</v>
      </c>
      <c r="G142" s="10">
        <f>G91+G92</f>
        <v>53</v>
      </c>
      <c r="H142" s="10">
        <f>H91+H92</f>
        <v>98</v>
      </c>
      <c r="I142" s="10">
        <f>I91+I92</f>
        <v>4</v>
      </c>
      <c r="J142" s="10">
        <f>J91+J92</f>
        <v>0</v>
      </c>
      <c r="K142" s="24"/>
      <c r="L142" s="6"/>
      <c r="M142" s="6"/>
      <c r="N142" s="6"/>
      <c r="O142" s="6"/>
      <c r="P142" s="25"/>
      <c r="Q142" s="6"/>
      <c r="R142" s="7"/>
      <c r="S142" s="6"/>
      <c r="T142" s="8"/>
    </row>
    <row r="143" spans="1:20" ht="26.25" customHeight="1">
      <c r="A143" s="20"/>
      <c r="B143" s="4"/>
      <c r="C143" s="21"/>
      <c r="D143" s="73" t="s">
        <v>401</v>
      </c>
      <c r="E143" s="10">
        <f t="shared" si="10"/>
        <v>2990</v>
      </c>
      <c r="F143" s="10">
        <f>SUM(F93:F141)</f>
        <v>114</v>
      </c>
      <c r="G143" s="10">
        <f>SUM(G93:G141)</f>
        <v>1498</v>
      </c>
      <c r="H143" s="10">
        <f>SUM(H93:H141)</f>
        <v>847</v>
      </c>
      <c r="I143" s="10">
        <f>SUM(I93:I141)</f>
        <v>531</v>
      </c>
      <c r="J143" s="10">
        <f>SUM(J93:J141)</f>
        <v>0</v>
      </c>
      <c r="K143" s="24"/>
      <c r="L143" s="6"/>
      <c r="M143" s="6"/>
      <c r="N143" s="6"/>
      <c r="O143" s="6"/>
      <c r="P143" s="25"/>
      <c r="Q143" s="6"/>
      <c r="R143" s="7"/>
      <c r="S143" s="6"/>
      <c r="T143" s="8"/>
    </row>
    <row r="144" spans="1:20" ht="31.5">
      <c r="A144" s="20"/>
      <c r="B144" s="4"/>
      <c r="C144" s="21"/>
      <c r="D144" s="73" t="s">
        <v>402</v>
      </c>
      <c r="E144" s="10">
        <f>E143+E142</f>
        <v>3145</v>
      </c>
      <c r="F144" s="31">
        <f>F142+F143</f>
        <v>114</v>
      </c>
      <c r="G144" s="31">
        <f>G142+G143</f>
        <v>1551</v>
      </c>
      <c r="H144" s="31">
        <f>H142+H143</f>
        <v>945</v>
      </c>
      <c r="I144" s="31">
        <f>I142+I143</f>
        <v>535</v>
      </c>
      <c r="J144" s="31">
        <f>J142+J143</f>
        <v>0</v>
      </c>
      <c r="K144" s="31"/>
      <c r="L144" s="12"/>
      <c r="M144" s="12"/>
      <c r="N144" s="12"/>
      <c r="O144" s="6"/>
      <c r="P144" s="5"/>
      <c r="Q144" s="6"/>
      <c r="R144" s="7"/>
      <c r="S144" s="8"/>
      <c r="T144" s="8"/>
    </row>
    <row r="145" spans="1:20" ht="15.75" customHeight="1">
      <c r="A145" s="90" t="s">
        <v>282</v>
      </c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2"/>
    </row>
    <row r="146" spans="1:20" ht="47.25">
      <c r="A146" s="20" t="s">
        <v>10</v>
      </c>
      <c r="B146" s="4"/>
      <c r="C146" s="21"/>
      <c r="D146" s="70" t="s">
        <v>252</v>
      </c>
      <c r="E146" s="10">
        <f>F146+G146+H146+I146+J146</f>
        <v>187</v>
      </c>
      <c r="F146" s="10"/>
      <c r="G146" s="11">
        <v>119</v>
      </c>
      <c r="H146" s="24">
        <v>68</v>
      </c>
      <c r="I146" s="24"/>
      <c r="J146" s="24"/>
      <c r="K146" s="24"/>
      <c r="L146" s="12">
        <v>43</v>
      </c>
      <c r="M146" s="12" t="s">
        <v>46</v>
      </c>
      <c r="N146" s="12"/>
      <c r="O146" s="6"/>
      <c r="P146" s="25"/>
      <c r="Q146" s="6" t="s">
        <v>176</v>
      </c>
      <c r="R146" s="26" t="s">
        <v>279</v>
      </c>
      <c r="S146" s="16" t="s">
        <v>251</v>
      </c>
      <c r="T146" s="8"/>
    </row>
    <row r="147" spans="1:20" ht="150">
      <c r="A147" s="20" t="s">
        <v>10</v>
      </c>
      <c r="B147" s="4"/>
      <c r="C147" s="21"/>
      <c r="D147" s="70" t="s">
        <v>280</v>
      </c>
      <c r="E147" s="10">
        <f>F147+G147+H147+I147+J147</f>
        <v>85</v>
      </c>
      <c r="F147" s="10"/>
      <c r="G147" s="11">
        <v>49</v>
      </c>
      <c r="H147" s="24">
        <v>23</v>
      </c>
      <c r="I147" s="24">
        <v>13</v>
      </c>
      <c r="J147" s="24"/>
      <c r="K147" s="24"/>
      <c r="L147" s="12" t="s">
        <v>321</v>
      </c>
      <c r="M147" s="12" t="s">
        <v>322</v>
      </c>
      <c r="N147" s="12" t="s">
        <v>323</v>
      </c>
      <c r="O147" s="6"/>
      <c r="P147" s="25"/>
      <c r="Q147" s="6" t="s">
        <v>324</v>
      </c>
      <c r="R147" s="26" t="s">
        <v>325</v>
      </c>
      <c r="S147" s="16" t="s">
        <v>251</v>
      </c>
      <c r="T147" s="8"/>
    </row>
    <row r="148" spans="1:20" ht="126">
      <c r="A148" s="20" t="s">
        <v>10</v>
      </c>
      <c r="B148" s="4"/>
      <c r="C148" s="21"/>
      <c r="D148" s="66" t="s">
        <v>270</v>
      </c>
      <c r="E148" s="10">
        <f>F148+G148+H148+I148+J148</f>
        <v>89</v>
      </c>
      <c r="F148" s="10"/>
      <c r="G148" s="4">
        <v>89</v>
      </c>
      <c r="H148" s="4"/>
      <c r="I148" s="4"/>
      <c r="J148" s="4"/>
      <c r="K148" s="4"/>
      <c r="L148" s="12" t="s">
        <v>271</v>
      </c>
      <c r="M148" s="12"/>
      <c r="N148" s="12"/>
      <c r="O148" s="6"/>
      <c r="P148" s="5"/>
      <c r="Q148" s="4" t="s">
        <v>374</v>
      </c>
      <c r="R148" s="16">
        <v>2020</v>
      </c>
      <c r="S148" s="26" t="s">
        <v>59</v>
      </c>
      <c r="T148" s="15" t="s">
        <v>113</v>
      </c>
    </row>
    <row r="149" spans="1:20" ht="31.5">
      <c r="A149" s="20"/>
      <c r="B149" s="4"/>
      <c r="C149" s="21"/>
      <c r="D149" s="73" t="s">
        <v>346</v>
      </c>
      <c r="E149" s="3">
        <f>F149+G149+H149+I149+J149</f>
        <v>361</v>
      </c>
      <c r="F149" s="31">
        <f>SUM(F146:F148)</f>
        <v>0</v>
      </c>
      <c r="G149" s="31">
        <f>SUM(G146:G148)</f>
        <v>257</v>
      </c>
      <c r="H149" s="31">
        <f>SUM(H146:H148)</f>
        <v>91</v>
      </c>
      <c r="I149" s="31">
        <f>SUM(I146:I148)</f>
        <v>13</v>
      </c>
      <c r="J149" s="31">
        <f>SUM(J146:J148)</f>
        <v>0</v>
      </c>
      <c r="K149" s="31"/>
      <c r="L149" s="12"/>
      <c r="M149" s="12"/>
      <c r="N149" s="12"/>
      <c r="O149" s="6"/>
      <c r="P149" s="5"/>
      <c r="Q149" s="6"/>
      <c r="R149" s="7"/>
      <c r="S149" s="8"/>
      <c r="T149" s="8"/>
    </row>
    <row r="150" spans="1:20" ht="15.75">
      <c r="A150" s="90" t="s">
        <v>391</v>
      </c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2"/>
    </row>
    <row r="151" spans="1:20" ht="47.25">
      <c r="A151" s="61" t="s">
        <v>10</v>
      </c>
      <c r="B151" s="4"/>
      <c r="C151" s="21"/>
      <c r="D151" s="66" t="s">
        <v>381</v>
      </c>
      <c r="E151" s="10">
        <f>F151+G151+H151+I151+J151</f>
        <v>0</v>
      </c>
      <c r="F151" s="10"/>
      <c r="G151" s="11"/>
      <c r="H151" s="24"/>
      <c r="I151" s="24"/>
      <c r="J151" s="24"/>
      <c r="K151" s="24"/>
      <c r="L151" s="6"/>
      <c r="M151" s="6"/>
      <c r="N151" s="6"/>
      <c r="O151" s="6"/>
      <c r="P151" s="25"/>
      <c r="Q151" s="6" t="s">
        <v>384</v>
      </c>
      <c r="R151" s="7" t="s">
        <v>383</v>
      </c>
      <c r="S151" s="6" t="s">
        <v>102</v>
      </c>
      <c r="T151" s="8" t="s">
        <v>99</v>
      </c>
    </row>
    <row r="152" spans="1:20" ht="31.5">
      <c r="A152" s="20"/>
      <c r="B152" s="4"/>
      <c r="C152" s="21"/>
      <c r="D152" s="73" t="s">
        <v>392</v>
      </c>
      <c r="E152" s="3">
        <f>F152+G152+H152+I152+J152</f>
        <v>0</v>
      </c>
      <c r="F152" s="31">
        <f>F151</f>
        <v>0</v>
      </c>
      <c r="G152" s="31">
        <f>G151</f>
        <v>0</v>
      </c>
      <c r="H152" s="31">
        <f>H151</f>
        <v>0</v>
      </c>
      <c r="I152" s="31">
        <f>I151</f>
        <v>0</v>
      </c>
      <c r="J152" s="31">
        <f>J151</f>
        <v>0</v>
      </c>
      <c r="K152" s="31"/>
      <c r="L152" s="12"/>
      <c r="M152" s="12"/>
      <c r="N152" s="12"/>
      <c r="O152" s="6"/>
      <c r="P152" s="5"/>
      <c r="Q152" s="6"/>
      <c r="R152" s="7"/>
      <c r="S152" s="8"/>
      <c r="T152" s="8"/>
    </row>
    <row r="153" spans="1:20" ht="47.25">
      <c r="A153" s="20"/>
      <c r="B153" s="4"/>
      <c r="C153" s="21"/>
      <c r="D153" s="75" t="s">
        <v>403</v>
      </c>
      <c r="E153" s="23">
        <f>F153+G153+H153+I153+J153</f>
        <v>199</v>
      </c>
      <c r="F153" s="22">
        <f>F70+F87+F142</f>
        <v>0</v>
      </c>
      <c r="G153" s="22">
        <f>G70+G87+G142</f>
        <v>88</v>
      </c>
      <c r="H153" s="22">
        <f>H70+H87+H142</f>
        <v>103</v>
      </c>
      <c r="I153" s="22">
        <f>I70+I87+I142</f>
        <v>8</v>
      </c>
      <c r="J153" s="22">
        <f>J70+J87+J142</f>
        <v>0</v>
      </c>
      <c r="K153" s="23"/>
      <c r="L153" s="12"/>
      <c r="M153" s="12"/>
      <c r="N153" s="3"/>
      <c r="O153" s="22"/>
      <c r="P153" s="22"/>
      <c r="Q153" s="22"/>
      <c r="R153" s="22"/>
      <c r="S153" s="22"/>
      <c r="T153" s="8"/>
    </row>
    <row r="154" spans="1:20" ht="50.25" customHeight="1">
      <c r="A154" s="20"/>
      <c r="B154" s="4"/>
      <c r="C154" s="21"/>
      <c r="D154" s="75" t="s">
        <v>347</v>
      </c>
      <c r="E154" s="23">
        <f>F154+G154+H154+I154+J154</f>
        <v>4687</v>
      </c>
      <c r="F154" s="22">
        <f>F71+F88+F143+F149+F152</f>
        <v>208</v>
      </c>
      <c r="G154" s="22">
        <f>G71+G88+G143+G149+G152</f>
        <v>2382</v>
      </c>
      <c r="H154" s="22">
        <f>H71+H88+H143+H149+H152</f>
        <v>1264</v>
      </c>
      <c r="I154" s="22">
        <f>I71+I88+I143+I149+I152</f>
        <v>830</v>
      </c>
      <c r="J154" s="22">
        <f>J71+J88+J143+J149+J152</f>
        <v>3</v>
      </c>
      <c r="K154" s="23"/>
      <c r="L154" s="12"/>
      <c r="M154" s="12"/>
      <c r="N154" s="3"/>
      <c r="O154" s="22"/>
      <c r="P154" s="22"/>
      <c r="Q154" s="22"/>
      <c r="R154" s="22"/>
      <c r="S154" s="22"/>
      <c r="T154" s="8"/>
    </row>
    <row r="155" spans="1:20" ht="40.5" customHeight="1">
      <c r="A155" s="20"/>
      <c r="B155" s="4"/>
      <c r="C155" s="21"/>
      <c r="D155" s="75" t="s">
        <v>283</v>
      </c>
      <c r="E155" s="48">
        <f>F155+G155+H155+I155+J155</f>
        <v>4886</v>
      </c>
      <c r="F155" s="48">
        <f>F153+F154</f>
        <v>208</v>
      </c>
      <c r="G155" s="48">
        <f>G153+G154</f>
        <v>2470</v>
      </c>
      <c r="H155" s="48">
        <f>H153+H154</f>
        <v>1367</v>
      </c>
      <c r="I155" s="48">
        <f>I153+I154</f>
        <v>838</v>
      </c>
      <c r="J155" s="48">
        <f>J153+J154</f>
        <v>3</v>
      </c>
      <c r="K155" s="22"/>
      <c r="L155" s="22"/>
      <c r="M155" s="22"/>
      <c r="N155" s="22"/>
      <c r="O155" s="22"/>
      <c r="P155" s="5"/>
      <c r="Q155" s="6"/>
      <c r="R155" s="7"/>
      <c r="S155" s="8"/>
      <c r="T155" s="8"/>
    </row>
  </sheetData>
  <sheetProtection/>
  <autoFilter ref="A6:T155"/>
  <mergeCells count="20">
    <mergeCell ref="A7:T7"/>
    <mergeCell ref="U3:U5"/>
    <mergeCell ref="E4:E5"/>
    <mergeCell ref="F4:J4"/>
    <mergeCell ref="K4:O4"/>
    <mergeCell ref="S3:S5"/>
    <mergeCell ref="T3:T5"/>
    <mergeCell ref="A150:T150"/>
    <mergeCell ref="D73:T73"/>
    <mergeCell ref="A145:T145"/>
    <mergeCell ref="A90:T90"/>
    <mergeCell ref="A2:T2"/>
    <mergeCell ref="A3:A5"/>
    <mergeCell ref="B3:B5"/>
    <mergeCell ref="C3:C5"/>
    <mergeCell ref="D3:D5"/>
    <mergeCell ref="E3:J3"/>
    <mergeCell ref="K3:O3"/>
    <mergeCell ref="Q3:Q5"/>
    <mergeCell ref="R3:R5"/>
  </mergeCells>
  <conditionalFormatting sqref="D62 D49">
    <cfRule type="expression" priority="109" dxfId="0" stopIfTrue="1">
      <formula>#REF!&gt;0</formula>
    </cfRule>
  </conditionalFormatting>
  <conditionalFormatting sqref="S49 S62:S63">
    <cfRule type="expression" priority="108" dxfId="0" stopIfTrue="1">
      <formula>#REF!&gt;0</formula>
    </cfRule>
  </conditionalFormatting>
  <conditionalFormatting sqref="D59 D52 D101 D63">
    <cfRule type="expression" priority="106" dxfId="0" stopIfTrue="1">
      <formula>#REF!&gt;0</formula>
    </cfRule>
  </conditionalFormatting>
  <conditionalFormatting sqref="S23">
    <cfRule type="expression" priority="103" dxfId="0" stopIfTrue="1">
      <formula>#REF!&gt;0</formula>
    </cfRule>
  </conditionalFormatting>
  <conditionalFormatting sqref="S26:S28">
    <cfRule type="expression" priority="100" dxfId="0" stopIfTrue="1">
      <formula>#REF!&gt;0</formula>
    </cfRule>
  </conditionalFormatting>
  <conditionalFormatting sqref="S29 S31:S32">
    <cfRule type="expression" priority="99" dxfId="0" stopIfTrue="1">
      <formula>#REF!&gt;0</formula>
    </cfRule>
  </conditionalFormatting>
  <conditionalFormatting sqref="D76 D50">
    <cfRule type="expression" priority="94" dxfId="0" stopIfTrue="1">
      <formula>#REF!&gt;0</formula>
    </cfRule>
  </conditionalFormatting>
  <conditionalFormatting sqref="S14">
    <cfRule type="expression" priority="91" dxfId="0" stopIfTrue="1">
      <formula>#REF!&gt;0</formula>
    </cfRule>
  </conditionalFormatting>
  <conditionalFormatting sqref="S25">
    <cfRule type="expression" priority="89" dxfId="0" stopIfTrue="1">
      <formula>#REF!&gt;0</formula>
    </cfRule>
  </conditionalFormatting>
  <conditionalFormatting sqref="D44:D46">
    <cfRule type="expression" priority="82" dxfId="0" stopIfTrue="1">
      <formula>#REF!&gt;0</formula>
    </cfRule>
  </conditionalFormatting>
  <conditionalFormatting sqref="D53">
    <cfRule type="expression" priority="83" dxfId="0" stopIfTrue="1">
      <formula>#REF!&gt;0</formula>
    </cfRule>
  </conditionalFormatting>
  <conditionalFormatting sqref="S76">
    <cfRule type="expression" priority="80" dxfId="0" stopIfTrue="1">
      <formula>#REF!&gt;0</formula>
    </cfRule>
  </conditionalFormatting>
  <conditionalFormatting sqref="S33">
    <cfRule type="expression" priority="75" dxfId="0" stopIfTrue="1">
      <formula>#REF!&gt;0</formula>
    </cfRule>
  </conditionalFormatting>
  <conditionalFormatting sqref="S34">
    <cfRule type="expression" priority="74" dxfId="0" stopIfTrue="1">
      <formula>#REF!&gt;0</formula>
    </cfRule>
  </conditionalFormatting>
  <conditionalFormatting sqref="S36">
    <cfRule type="expression" priority="69" dxfId="0" stopIfTrue="1">
      <formula>#REF!&gt;0</formula>
    </cfRule>
  </conditionalFormatting>
  <conditionalFormatting sqref="S35">
    <cfRule type="expression" priority="73" dxfId="0" stopIfTrue="1">
      <formula>#REF!&gt;0</formula>
    </cfRule>
  </conditionalFormatting>
  <conditionalFormatting sqref="S61">
    <cfRule type="expression" priority="64" dxfId="0" stopIfTrue="1">
      <formula>#REF!&gt;0</formula>
    </cfRule>
  </conditionalFormatting>
  <conditionalFormatting sqref="D61">
    <cfRule type="expression" priority="63" dxfId="0" stopIfTrue="1">
      <formula>#REF!&gt;0</formula>
    </cfRule>
  </conditionalFormatting>
  <conditionalFormatting sqref="S54 S41:S42">
    <cfRule type="expression" priority="58" dxfId="0" stopIfTrue="1">
      <formula>#REF!&gt;0</formula>
    </cfRule>
  </conditionalFormatting>
  <conditionalFormatting sqref="S37">
    <cfRule type="expression" priority="56" dxfId="0" stopIfTrue="1">
      <formula>#REF!&gt;0</formula>
    </cfRule>
  </conditionalFormatting>
  <conditionalFormatting sqref="S38">
    <cfRule type="expression" priority="55" dxfId="0" stopIfTrue="1">
      <formula>#REF!&gt;0</formula>
    </cfRule>
  </conditionalFormatting>
  <conditionalFormatting sqref="S40">
    <cfRule type="expression" priority="50" dxfId="0" stopIfTrue="1">
      <formula>#REF!&gt;0</formula>
    </cfRule>
  </conditionalFormatting>
  <conditionalFormatting sqref="D127:D128 D77">
    <cfRule type="expression" priority="49" dxfId="0" stopIfTrue="1">
      <formula>#REF!&gt;0</formula>
    </cfRule>
  </conditionalFormatting>
  <conditionalFormatting sqref="D43 D115:D117 D120 D122">
    <cfRule type="expression" priority="48" dxfId="0" stopIfTrue="1">
      <formula>#REF!&gt;0</formula>
    </cfRule>
  </conditionalFormatting>
  <conditionalFormatting sqref="S115">
    <cfRule type="expression" priority="45" dxfId="0" stopIfTrue="1">
      <formula>#REF!&gt;0</formula>
    </cfRule>
  </conditionalFormatting>
  <conditionalFormatting sqref="S117 S120 S122">
    <cfRule type="expression" priority="44" dxfId="0" stopIfTrue="1">
      <formula>#REF!&gt;0</formula>
    </cfRule>
  </conditionalFormatting>
  <conditionalFormatting sqref="S43">
    <cfRule type="expression" priority="42" dxfId="0" stopIfTrue="1">
      <formula>#REF!&gt;0</formula>
    </cfRule>
  </conditionalFormatting>
  <conditionalFormatting sqref="S103">
    <cfRule type="expression" priority="41" dxfId="0" stopIfTrue="1">
      <formula>#REF!&gt;0</formula>
    </cfRule>
  </conditionalFormatting>
  <conditionalFormatting sqref="S104">
    <cfRule type="expression" priority="40" dxfId="0" stopIfTrue="1">
      <formula>#REF!&gt;0</formula>
    </cfRule>
  </conditionalFormatting>
  <conditionalFormatting sqref="D130:D132">
    <cfRule type="expression" priority="39" dxfId="0" stopIfTrue="1">
      <formula>#REF!&gt;0</formula>
    </cfRule>
  </conditionalFormatting>
  <conditionalFormatting sqref="D47 D113">
    <cfRule type="expression" priority="38" dxfId="0" stopIfTrue="1">
      <formula>#REF!&gt;0</formula>
    </cfRule>
  </conditionalFormatting>
  <conditionalFormatting sqref="D84 D121">
    <cfRule type="expression" priority="37" dxfId="0" stopIfTrue="1">
      <formula>#REF!&gt;0</formula>
    </cfRule>
  </conditionalFormatting>
  <conditionalFormatting sqref="S84">
    <cfRule type="expression" priority="36" dxfId="0" stopIfTrue="1">
      <formula>#REF!&gt;0</formula>
    </cfRule>
  </conditionalFormatting>
  <conditionalFormatting sqref="D114">
    <cfRule type="expression" priority="35" dxfId="0" stopIfTrue="1">
      <formula>#REF!&gt;0</formula>
    </cfRule>
  </conditionalFormatting>
  <conditionalFormatting sqref="S114">
    <cfRule type="expression" priority="34" dxfId="0" stopIfTrue="1">
      <formula>#REF!&gt;0</formula>
    </cfRule>
  </conditionalFormatting>
  <conditionalFormatting sqref="D124">
    <cfRule type="expression" priority="33" dxfId="0" stopIfTrue="1">
      <formula>#REF!&gt;0</formula>
    </cfRule>
  </conditionalFormatting>
  <conditionalFormatting sqref="S108">
    <cfRule type="expression" priority="31" dxfId="0" stopIfTrue="1">
      <formula>#REF!&gt;0</formula>
    </cfRule>
  </conditionalFormatting>
  <conditionalFormatting sqref="S39">
    <cfRule type="expression" priority="29" dxfId="0" stopIfTrue="1">
      <formula>#REF!&gt;0</formula>
    </cfRule>
  </conditionalFormatting>
  <conditionalFormatting sqref="S121">
    <cfRule type="expression" priority="28" dxfId="0" stopIfTrue="1">
      <formula>#REF!&gt;0</formula>
    </cfRule>
  </conditionalFormatting>
  <conditionalFormatting sqref="S24">
    <cfRule type="expression" priority="27" dxfId="0" stopIfTrue="1">
      <formula>#REF!&gt;0</formula>
    </cfRule>
  </conditionalFormatting>
  <conditionalFormatting sqref="S30">
    <cfRule type="expression" priority="25" dxfId="0" stopIfTrue="1">
      <formula>#REF!&gt;0</formula>
    </cfRule>
  </conditionalFormatting>
  <conditionalFormatting sqref="S116">
    <cfRule type="expression" priority="24" dxfId="0" stopIfTrue="1">
      <formula>#REF!&gt;0</formula>
    </cfRule>
  </conditionalFormatting>
  <conditionalFormatting sqref="D118 D148">
    <cfRule type="expression" priority="23" dxfId="0" stopIfTrue="1">
      <formula>#REF!&gt;0</formula>
    </cfRule>
  </conditionalFormatting>
  <conditionalFormatting sqref="S118">
    <cfRule type="expression" priority="22" dxfId="0" stopIfTrue="1">
      <formula>#REF!&gt;0</formula>
    </cfRule>
  </conditionalFormatting>
  <conditionalFormatting sqref="S148">
    <cfRule type="expression" priority="21" dxfId="0" stopIfTrue="1">
      <formula>#REF!&gt;0</formula>
    </cfRule>
  </conditionalFormatting>
  <conditionalFormatting sqref="D146">
    <cfRule type="expression" priority="20" dxfId="0" stopIfTrue="1">
      <formula>#REF!&gt;0</formula>
    </cfRule>
  </conditionalFormatting>
  <conditionalFormatting sqref="S146:S147">
    <cfRule type="expression" priority="19" dxfId="0" stopIfTrue="1">
      <formula>#REF!&gt;0</formula>
    </cfRule>
  </conditionalFormatting>
  <conditionalFormatting sqref="D66:D69">
    <cfRule type="expression" priority="17" dxfId="0" stopIfTrue="1">
      <formula>#REF!&gt;0</formula>
    </cfRule>
  </conditionalFormatting>
  <conditionalFormatting sqref="S66">
    <cfRule type="expression" priority="16" dxfId="0" stopIfTrue="1">
      <formula>#REF!&gt;0</formula>
    </cfRule>
  </conditionalFormatting>
  <conditionalFormatting sqref="D136">
    <cfRule type="expression" priority="14" dxfId="0" stopIfTrue="1">
      <formula>#REF!&gt;0</formula>
    </cfRule>
  </conditionalFormatting>
  <conditionalFormatting sqref="S119">
    <cfRule type="expression" priority="12" dxfId="0" stopIfTrue="1">
      <formula>#REF!&gt;0</formula>
    </cfRule>
  </conditionalFormatting>
  <conditionalFormatting sqref="D119">
    <cfRule type="expression" priority="13" dxfId="0" stopIfTrue="1">
      <formula>#REF!&gt;0</formula>
    </cfRule>
  </conditionalFormatting>
  <conditionalFormatting sqref="D138">
    <cfRule type="expression" priority="11" dxfId="0" stopIfTrue="1">
      <formula>#REF!&gt;0</formula>
    </cfRule>
  </conditionalFormatting>
  <conditionalFormatting sqref="D147">
    <cfRule type="expression" priority="10" dxfId="0" stopIfTrue="1">
      <formula>#REF!&gt;0</formula>
    </cfRule>
  </conditionalFormatting>
  <conditionalFormatting sqref="S86">
    <cfRule type="expression" priority="117" dxfId="0" stopIfTrue="1">
      <formula>#REF!&gt;0</formula>
    </cfRule>
  </conditionalFormatting>
  <conditionalFormatting sqref="S75">
    <cfRule type="expression" priority="9" dxfId="0" stopIfTrue="1">
      <formula>#REF!&gt;0</formula>
    </cfRule>
  </conditionalFormatting>
  <conditionalFormatting sqref="S65">
    <cfRule type="expression" priority="8" dxfId="0" stopIfTrue="1">
      <formula>#REF!&gt;0</formula>
    </cfRule>
  </conditionalFormatting>
  <conditionalFormatting sqref="D129">
    <cfRule type="expression" priority="7" dxfId="0" stopIfTrue="1">
      <formula>#REF!&gt;0</formula>
    </cfRule>
  </conditionalFormatting>
  <conditionalFormatting sqref="D48">
    <cfRule type="expression" priority="6" dxfId="0" stopIfTrue="1">
      <formula>#REF!&gt;0</formula>
    </cfRule>
  </conditionalFormatting>
  <conditionalFormatting sqref="S48">
    <cfRule type="expression" priority="5" dxfId="0" stopIfTrue="1">
      <formula>#REF!&gt;0</formula>
    </cfRule>
  </conditionalFormatting>
  <conditionalFormatting sqref="D133">
    <cfRule type="expression" priority="4" dxfId="0" stopIfTrue="1">
      <formula>#REF!&gt;0</formula>
    </cfRule>
  </conditionalFormatting>
  <conditionalFormatting sqref="D93:D95">
    <cfRule type="expression" priority="3" dxfId="0" stopIfTrue="1">
      <formula>#REF!&gt;0</formula>
    </cfRule>
  </conditionalFormatting>
  <conditionalFormatting sqref="D96">
    <cfRule type="expression" priority="2" dxfId="0" stopIfTrue="1">
      <formula>#REF!&gt;0</formula>
    </cfRule>
  </conditionalFormatting>
  <conditionalFormatting sqref="D97">
    <cfRule type="expression" priority="1" dxfId="0" stopIfTrue="1">
      <formula>#REF!&gt;0</formula>
    </cfRule>
  </conditionalFormatting>
  <printOptions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silkinev</cp:lastModifiedBy>
  <cp:lastPrinted>2018-11-20T11:14:11Z</cp:lastPrinted>
  <dcterms:created xsi:type="dcterms:W3CDTF">2013-09-26T12:38:47Z</dcterms:created>
  <dcterms:modified xsi:type="dcterms:W3CDTF">2018-11-26T07:12:18Z</dcterms:modified>
  <cp:category/>
  <cp:version/>
  <cp:contentType/>
  <cp:contentStatus/>
</cp:coreProperties>
</file>